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16.71.242\財政室\【決算統計】\決算カード、財政状況資料集\R3\9月提出分（２回目）\本様式\"/>
    </mc:Choice>
  </mc:AlternateContent>
  <xr:revisionPtr revIDLastSave="0" documentId="13_ncr:1_{B1098D46-D27D-43E5-8D36-5798B78D6920}"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AM35" i="10"/>
  <c r="C35" i="10"/>
  <c r="CO34" i="10"/>
  <c r="BW34" i="10"/>
  <c r="BW35" i="10" s="1"/>
  <c r="BW36"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<sst xmlns="http://schemas.openxmlformats.org/spreadsheetml/2006/main" count="1165" uniqueCount="586">
  <si>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</si>
  <si>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</si>
  <si>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</si>
  <si>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</si>
  <si>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</si>
  <si>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</si>
  <si>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</si>
  <si>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</si>
  <si>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</si>
  <si>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</si>
  <si>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</si>
  <si>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</si>
  <si>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</si>
  <si>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</si>
  <si>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</si>
  <si>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</si>
  <si>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</si>
  <si>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</si>
  <si>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</si>
  <si>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</si>
  <si>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</si>
  <si>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</si>
  <si>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</si>
  <si>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</si>
  <si>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</si>
  <si>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</si>
  <si>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</si>
  <si>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</si>
  <si>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</si>
  <si>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</si>
  <si>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</si>
  <si>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</si>
  <si>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</si>
  <si>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</si>
  <si>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</si>
  <si>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</si>
  <si>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</si>
  <si>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</si>
  <si>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</si>
  <si>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</si>
  <si>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</si>
  <si>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</si>
  <si>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</si>
  <si>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</si>
  <si>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</si>
  <si>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</si>
  <si>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</si>
  <si>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</si>
  <si>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</si>
  <si>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</si>
  <si>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</si>
  <si>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</si>
  <si>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</si>
  <si>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</si>
  <si>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</si>
  <si>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</si>
  <si>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</si>
  <si>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</si>
  <si>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</si>
  <si>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</si>
  <si>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</si>
  <si>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</si>
  <si>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</si>
  <si>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</si>
  <si>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</si>
  <si>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</si>
  <si>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</si>
  <si>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</si>
  <si>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</si>
  <si>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</si>
  <si>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</si>
  <si>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</si>
  <si>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</si>
  <si>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</si>
  <si>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</si>
  <si>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</si>
  <si>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</si>
  <si>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</si>
  <si>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</si>
  <si>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</si>
  <si>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</si>
  <si>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</si>
  <si>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</si>
  <si>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</si>
  <si>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</si>
  <si>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</si>
  <si>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</si>
  <si>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</si>
  <si>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</si>
  <si>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</si>
  <si>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</si>
  <si>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</si>
  <si>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</si>
  <si>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</si>
  <si>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</si>
  <si>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</si>
  <si>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</si>
  <si>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</si>
  <si>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</si>
  <si>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</si>
  <si>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</si>
  <si>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</si>
  <si>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</si>
  <si>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</si>
  <si>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</si>
  <si>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</si>
  <si>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</si>
  <si>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</si>
  <si>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</si>
  <si>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</si>
  <si>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</si>
  <si>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</si>
  <si>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</si>
  <si>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</si>
  <si>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</si>
  <si>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</si>
  <si>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</si>
  <si>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</si>
  <si>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</si>
  <si>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</si>
  <si>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</si>
  <si>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</si>
  <si>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</si>
  <si>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</si>
  <si>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</si>
  <si>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</si>
  <si>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</si>
  <si>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</si>
  <si>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</si>
  <si>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</si>
  <si>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</si>
  <si>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</si>
  <si>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</si>
  <si>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</si>
  <si>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</si>
  <si>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</si>
  <si>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</si>
  <si>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</si>
  <si>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</si>
  <si>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</si>
  <si>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</si>
  <si>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</si>
  <si>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</si>
  <si>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</si>
  <si>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</si>
  <si>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</si>
  <si>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</si>
  <si>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</si>
  <si>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</si>
  <si>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</si>
  <si>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</si>
  <si>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</si>
  <si>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</si>
  <si>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</si>
  <si>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</si>
  <si>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</si>
  <si>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</si>
  <si>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</si>
  <si>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</si>
  <si>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</si>
  <si>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</si>
  <si>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</si>
  <si>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</si>
  <si>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</si>
  <si>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</si>
  <si>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</si>
  <si>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</si>
  <si>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</si>
  <si>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</si>
  <si>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</si>
  <si>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</si>
  <si>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</si>
  <si>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</si>
  <si>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</si>
  <si>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</si>
  <si>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</si>
  <si>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</si>
  <si>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</si>
  <si>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</si>
  <si>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</si>
  <si>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</si>
  <si>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</si>
  <si>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</si>
  <si>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</si>
  <si>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</si>
  <si>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</si>
  <si>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</si>
  <si>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</si>
  <si>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</si>
  <si>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</si>
  <si>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</si>
  <si>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</si>
  <si>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</si>
  <si>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</si>
  <si>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</si>
  <si>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</si>
  <si>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</si>
  <si>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</si>
  <si>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</si>
  <si>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</si>
  <si>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</si>
  <si>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</si>
  <si>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</si>
  <si>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</si>
  <si>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</si>
  <si>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</si>
  <si>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</si>
  <si>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</si>
  <si>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</si>
  <si>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</si>
  <si>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</si>
  <si>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</si>
  <si>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</si>
  <si>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</si>
  <si>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</si>
  <si>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北海道中川町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</si>
  <si>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</si>
  <si>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</si>
  <si>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</si>
  <si>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</si>
  <si>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</si>
  <si>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</si>
  <si>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</si>
  <si>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</si>
  <si>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</si>
  <si>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</si>
  <si>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</si>
  <si>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</si>
  <si>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</si>
  <si>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</si>
  <si>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</si>
  <si>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</si>
  <si>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</si>
  <si>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</si>
  <si>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</si>
  <si>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</si>
  <si>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</si>
  <si>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</si>
  <si>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</si>
  <si>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</si>
  <si>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</si>
  <si>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</si>
  <si>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</si>
  <si>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</si>
  <si>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</si>
  <si>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</si>
  <si>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</si>
  <si>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</si>
  <si>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</si>
  <si>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</si>
  <si>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</si>
  <si>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</si>
  <si>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</si>
  <si>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</si>
  <si>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</si>
  <si>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</si>
  <si>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</si>
  <si>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</si>
  <si>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</si>
  <si>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</si>
  <si>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</si>
  <si>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</si>
  <si>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</si>
  <si>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</si>
  <si>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</si>
  <si>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</si>
  <si>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</si>
  <si>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</si>
  <si>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</si>
  <si>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</si>
  <si>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</si>
  <si>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</si>
  <si>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</si>
  <si>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</si>
  <si>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</si>
  <si>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</si>
  <si>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</si>
  <si>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</si>
  <si>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</si>
  <si>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</si>
  <si>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</si>
  <si>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</si>
  <si>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</si>
  <si>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</si>
  <si>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</si>
  <si>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</si>
  <si>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</si>
  <si>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</si>
  <si>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</si>
  <si>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</si>
  <si>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</si>
  <si>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</si>
  <si>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</si>
  <si>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</si>
  <si>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</si>
  <si>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</si>
  <si>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</si>
  <si>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</si>
  <si>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</si>
  <si>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</si>
  <si>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</si>
  <si>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</si>
  <si>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</si>
  <si>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</si>
  <si>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</si>
  <si>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</si>
  <si>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</si>
  <si>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</si>
  <si>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</si>
  <si>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</si>
  <si>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</si>
  <si>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</si>
  <si>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</si>
  <si>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</si>
  <si>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</si>
  <si>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</si>
  <si>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</si>
  <si>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</si>
  <si>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</si>
  <si>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</si>
  <si>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</si>
  <si>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</si>
  <si>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</si>
  <si>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</si>
  <si>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</si>
  <si>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</si>
  <si>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</si>
  <si>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</si>
  <si>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</si>
  <si>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</si>
  <si>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</si>
  <si>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</si>
  <si>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</si>
  <si>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</si>
  <si>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</si>
  <si>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</si>
  <si>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</si>
  <si>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</si>
  <si>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</si>
  <si>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</si>
  <si>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</si>
  <si>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</si>
  <si>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</si>
  <si>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</si>
  <si>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</si>
  <si>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</si>
  <si>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</si>
  <si>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</si>
  <si>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</si>
  <si>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</si>
  <si>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</si>
  <si>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</si>
  <si>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</si>
  <si>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</si>
  <si>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</si>
  <si>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</si>
  <si>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</si>
  <si>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</si>
  <si>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</si>
  <si>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</si>
  <si>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</si>
  <si>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</si>
  <si>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</si>
  <si>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</si>
  <si>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</si>
  <si>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</si>
  <si>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</si>
  <si>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</si>
  <si>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</si>
  <si>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北海道中川町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</si>
  <si>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</si>
  <si>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</si>
  <si>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</si>
  <si>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</si>
  <si>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</si>
  <si>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</si>
  <si>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</si>
  <si>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</si>
  <si>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</si>
  <si>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</si>
  <si>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</si>
  <si>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</si>
  <si>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</si>
  <si>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</si>
  <si>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</si>
  <si>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</si>
  <si>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</si>
  <si>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</si>
  <si>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</si>
  <si>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</si>
  <si>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</si>
  <si>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</si>
  <si>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</si>
  <si>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</si>
  <si>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</si>
  <si>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</si>
  <si>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</si>
  <si>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</si>
  <si>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</si>
  <si>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</si>
  <si>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</si>
  <si>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</si>
  <si>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</si>
  <si>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</si>
  <si>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</si>
  <si>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</si>
  <si>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</si>
  <si>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</si>
  <si>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</si>
  <si>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</si>
  <si>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</si>
  <si>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</si>
  <si>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</si>
  <si>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</si>
  <si>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</si>
  <si>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</si>
  <si>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</si>
  <si>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</si>
  <si>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</si>
  <si>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</si>
  <si>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</si>
  <si>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</si>
  <si>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</si>
  <si>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</si>
  <si>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</si>
  <si>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</si>
  <si>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</si>
  <si>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</si>
  <si>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</si>
  <si>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</si>
  <si>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</si>
  <si>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</si>
  <si>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</si>
  <si>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</si>
  <si>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</si>
  <si>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</si>
  <si>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</si>
  <si>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</si>
  <si>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</si>
  <si>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</si>
  <si>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</si>
  <si>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</si>
  <si>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</si>
  <si>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</si>
  <si>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</si>
  <si>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</si>
  <si>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</si>
  <si>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</si>
  <si>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</si>
  <si>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</si>
  <si>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</si>
  <si>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</si>
  <si>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</si>
  <si>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</si>
  <si>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</si>
  <si>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</si>
  <si>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</si>
  <si>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</si>
  <si>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</si>
  <si>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</si>
  <si>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</si>
  <si>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</si>
  <si>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</si>
  <si>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</si>
  <si>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</si>
  <si>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</si>
  <si>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</si>
  <si>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</si>
  <si>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</si>
  <si>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</si>
  <si>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</si>
  <si>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</si>
  <si>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</si>
  <si>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</si>
  <si>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</si>
  <si>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</si>
  <si>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</si>
  <si>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</si>
  <si>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</si>
  <si>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</si>
  <si>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</si>
  <si>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</si>
  <si>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</si>
  <si>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</si>
  <si>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</si>
  <si>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</si>
  <si>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</si>
  <si>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</si>
  <si>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</si>
  <si>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</si>
  <si>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</si>
  <si>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</si>
  <si>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</si>
  <si>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</si>
  <si>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</si>
  <si>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</si>
  <si>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</si>
  <si>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</si>
  <si>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</si>
  <si>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</si>
  <si>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</si>
  <si>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</si>
  <si>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</si>
  <si>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</si>
  <si>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</si>
  <si>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</si>
  <si>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</si>
  <si>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</si>
  <si>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</si>
  <si>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</si>
  <si>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</si>
  <si>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</si>
  <si>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</si>
  <si>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</si>
  <si>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</si>
  <si>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</si>
  <si>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</si>
  <si>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</si>
  <si>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</si>
  <si>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</si>
  <si>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</si>
  <si>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</si>
  <si>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</si>
  <si>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</si>
  <si>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</si>
  <si>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</si>
  <si>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</si>
  <si>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</si>
  <si>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</si>
  <si>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</si>
  <si>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</si>
  <si>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</si>
  <si>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</si>
  <si>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</si>
  <si>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</si>
  <si>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</si>
  <si>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</si>
  <si>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</si>
  <si>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</si>
  <si>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</si>
  <si>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</si>
  <si>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</si>
  <si>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</si>
  <si>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</si>
  <si>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</si>
  <si>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</si>
  <si>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</si>
  <si>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</si>
  <si>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3.67</t>
  </si>
  <si>
    <t>▲ 1.86</t>
  </si>
  <si>
    <t>一般会計</t>
  </si>
  <si>
    <t>簡易水道事業特別会計</t>
  </si>
  <si>
    <t>農業集落排水事業特別会計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</si>
  <si>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</si>
  <si>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</si>
  <si>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</si>
  <si>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</si>
  <si>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</si>
  <si>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</si>
  <si>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</si>
  <si>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</si>
  <si>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</si>
  <si>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</si>
  <si>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</si>
  <si>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</si>
  <si>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西天北五町衛生施設組合</t>
    <rPh sb="0" eb="1">
      <t>ニシ</t>
    </rPh>
    <rPh sb="1" eb="2">
      <t>テン</t>
    </rPh>
    <rPh sb="2" eb="3">
      <t>ホク</t>
    </rPh>
    <rPh sb="3" eb="5">
      <t>ゴチョウ</t>
    </rPh>
    <rPh sb="5" eb="7">
      <t>エイセイ</t>
    </rPh>
    <rPh sb="7" eb="9">
      <t>シセツ</t>
    </rPh>
    <rPh sb="9" eb="11">
      <t>クミアイ</t>
    </rPh>
    <phoneticPr fontId="2"/>
  </si>
  <si>
    <t>上川北部消防事務組合</t>
    <rPh sb="0" eb="2">
      <t>カミカワ</t>
    </rPh>
    <rPh sb="2" eb="4">
      <t>ホクブ</t>
    </rPh>
    <rPh sb="4" eb="6">
      <t>ショウボウ</t>
    </rPh>
    <rPh sb="6" eb="8">
      <t>ジム</t>
    </rPh>
    <rPh sb="8" eb="10">
      <t>クミアイ</t>
    </rPh>
    <phoneticPr fontId="2"/>
  </si>
  <si>
    <t>上川教育研修センター組合</t>
    <rPh sb="0" eb="2">
      <t>カミカワ</t>
    </rPh>
    <rPh sb="2" eb="4">
      <t>キョウイク</t>
    </rPh>
    <rPh sb="4" eb="6">
      <t>ケンシュウ</t>
    </rPh>
    <rPh sb="10" eb="12">
      <t>クミアイ</t>
    </rPh>
    <phoneticPr fontId="2"/>
  </si>
  <si>
    <t>株式会社　中川町地域開発振興公社</t>
  </si>
  <si>
    <t>公共施設整備基金</t>
    <phoneticPr fontId="5"/>
  </si>
  <si>
    <t>人づくり研修基金</t>
    <phoneticPr fontId="2"/>
  </si>
  <si>
    <t>地域福祉基金</t>
    <phoneticPr fontId="2"/>
  </si>
  <si>
    <t>ふるさと基金</t>
    <phoneticPr fontId="2"/>
  </si>
  <si>
    <t>中山間ふるさと水と土保全基金</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</si>
  <si>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</si>
  <si>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</si>
  <si>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</si>
  <si>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</si>
  <si>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</si>
  <si>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</si>
  <si>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ここに入力　将来負担比率は生じていないが、実質公債費比率は類似団体と比較して高い水準にある。
　今後は大型投資事業である佐久浄水場新築事業及び導配水管更新事業の元金償還が開始されることや、自主財源や普通交付税なども長期的には減少傾向になると想定されることから、実質公債費率については上昇する傾向にあると考えている。これまで以上に公債費の適正化に取り組んでいく必要がある。</t>
    <rPh sb="3" eb="5">
      <t>ニュウリョク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</si>
  <si>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</si>
  <si>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</si>
  <si>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</si>
  <si>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現在、本町は将来負担比率が生じていないが、この要因は地方債の借入にあたっては交付税措置のある起債を基本としていること、また国・道の補助金や交付金制度の活用、将来人口を見据えた施設規模の設定などがあげられる。
　今後も施設の大規模改修や建て替えにあたっては、公共施設等総合管理計画に基づき、総合的な評価を行いながら事業を進めるものとする。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</si>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</sst>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color rgb="FFFF0000"/>
      <name val="ＭＳ Ｐゴシック"/>
      <family val="3"/>
      <charset val="128"/>
    </font>
    <font>
      <sz val="10.5"/>
      <color theme="1"/>
      <name val="游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38" fillId="0" borderId="0" xfId="0" applyFont="1" applyAlignment="1">
      <alignment horizontal="left" vertical="center"/>
    </xf>
    <xf numFmtId="0" fontId="38" fillId="0" borderId="0" xfId="0" applyFont="1">
      <alignment vertical="center"/>
    </xf>
    <xf numFmtId="0" fontId="39" fillId="0" borderId="0" xfId="0"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1"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40"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6B429BB-C1CF-4B19-8ECC-BBB4922F136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E767-4FFE-A7C5-1590CE7529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803833</c:v>
                </c:pt>
                <c:pt idx="1">
                  <c:v>392815</c:v>
                </c:pt>
                <c:pt idx="2">
                  <c:v>374768</c:v>
                </c:pt>
                <c:pt idx="3">
                  <c:v>550831</c:v>
                </c:pt>
                <c:pt idx="4">
                  <c:v>497436</c:v>
                </c:pt>
              </c:numCache>
            </c:numRef>
          </c:val>
          <c:smooth val="0"/>
          <c:extLst>
            <c:ext xmlns:c16="http://schemas.microsoft.com/office/drawing/2014/chart" uri="{C3380CC4-5D6E-409C-BE32-E72D297353CC}">
              <c16:uniqueId val="{00000001-E767-4FFE-A7C5-1590CE7529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6.34</c:v>
                </c:pt>
                <c:pt idx="1">
                  <c:v>8.4600000000000009</c:v>
                </c:pt>
                <c:pt idx="2">
                  <c:v>11.57</c:v>
                </c:pt>
                <c:pt idx="3">
                  <c:v>9.3800000000000008</c:v>
                </c:pt>
                <c:pt idx="4">
                  <c:v>5.69</c:v>
                </c:pt>
              </c:numCache>
            </c:numRef>
          </c:val>
          <c:extLst>
            <c:ext xmlns:c16="http://schemas.microsoft.com/office/drawing/2014/chart" uri="{C3380CC4-5D6E-409C-BE32-E72D297353CC}">
              <c16:uniqueId val="{00000000-F7C3-49DD-AFF5-FCEA568D6F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27.47</c:v>
                </c:pt>
                <c:pt idx="1">
                  <c:v>24.64</c:v>
                </c:pt>
                <c:pt idx="2">
                  <c:v>24.44</c:v>
                </c:pt>
                <c:pt idx="3">
                  <c:v>43.02</c:v>
                </c:pt>
                <c:pt idx="4">
                  <c:v>43.96</c:v>
                </c:pt>
              </c:numCache>
            </c:numRef>
          </c:val>
          <c:extLst>
            <c:ext xmlns:c16="http://schemas.microsoft.com/office/drawing/2014/chart" uri="{C3380CC4-5D6E-409C-BE32-E72D297353CC}">
              <c16:uniqueId val="{00000001-F7C3-49DD-AFF5-FCEA568D6F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-3.67</c:v>
                </c:pt>
                <c:pt idx="1">
                  <c:v>-1.86</c:v>
                </c:pt>
                <c:pt idx="2">
                  <c:v>3.6</c:v>
                </c:pt>
                <c:pt idx="3">
                  <c:v>17.850000000000001</c:v>
                </c:pt>
                <c:pt idx="4">
                  <c:v>1.41</c:v>
                </c:pt>
              </c:numCache>
            </c:numRef>
          </c:val>
          <c:smooth val="0"/>
          <c:extLst>
            <c:ext xmlns:c16="http://schemas.microsoft.com/office/drawing/2014/chart" uri="{C3380CC4-5D6E-409C-BE32-E72D297353CC}">
              <c16:uniqueId val="{00000002-F7C3-49DD-AFF5-FCEA568D6F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F0-49B4-8B27-D61942C21B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F0-49B4-8B27-D61942C21B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F0-49B4-8B27-D61942C21B2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5F0-49B4-8B27-D61942C21B2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85F0-49B4-8B27-D61942C21B2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7.0000000000000007E-2</c:v>
                </c:pt>
                <c:pt idx="4">
                  <c:v>#N/A</c:v>
                </c:pt>
                <c:pt idx="5">
                  <c:v>0</c:v>
                </c:pt>
                <c:pt idx="6">
                  <c:v>#N/A</c:v>
                </c:pt>
                <c:pt idx="7">
                  <c:v>0</c:v>
                </c:pt>
                <c:pt idx="8">
                  <c:v>#N/A</c:v>
                </c:pt>
                <c:pt idx="9">
                  <c:v>0</c:v>
                </c:pt>
              </c:numCache>
            </c:numRef>
          </c:val>
          <c:extLst>
            <c:ext xmlns:c16="http://schemas.microsoft.com/office/drawing/2014/chart" uri="{C3380CC4-5D6E-409C-BE32-E72D297353CC}">
              <c16:uniqueId val="{00000005-85F0-49B4-8B27-D61942C21B2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85F0-49B4-8B27-D61942C21B23}"/>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85F0-49B4-8B27-D61942C21B23}"/>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8-85F0-49B4-8B27-D61942C21B2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6.34</c:v>
                </c:pt>
                <c:pt idx="2">
                  <c:v>#N/A</c:v>
                </c:pt>
                <c:pt idx="3">
                  <c:v>8.4499999999999993</c:v>
                </c:pt>
                <c:pt idx="4">
                  <c:v>#N/A</c:v>
                </c:pt>
                <c:pt idx="5">
                  <c:v>11.57</c:v>
                </c:pt>
                <c:pt idx="6">
                  <c:v>#N/A</c:v>
                </c:pt>
                <c:pt idx="7">
                  <c:v>9.3699999999999992</c:v>
                </c:pt>
                <c:pt idx="8">
                  <c:v>#N/A</c:v>
                </c:pt>
                <c:pt idx="9">
                  <c:v>5.69</c:v>
                </c:pt>
              </c:numCache>
            </c:numRef>
          </c:val>
          <c:extLst>
            <c:ext xmlns:c16="http://schemas.microsoft.com/office/drawing/2014/chart" uri="{C3380CC4-5D6E-409C-BE32-E72D297353CC}">
              <c16:uniqueId val="{00000009-85F0-49B4-8B27-D61942C21B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503</c:v>
                </c:pt>
                <c:pt idx="5">
                  <c:v>467</c:v>
                </c:pt>
                <c:pt idx="8">
                  <c:v>511</c:v>
                </c:pt>
                <c:pt idx="11">
                  <c:v>507</c:v>
                </c:pt>
                <c:pt idx="14">
                  <c:v>538</c:v>
                </c:pt>
              </c:numCache>
            </c:numRef>
          </c:val>
          <c:extLst>
            <c:ext xmlns:c16="http://schemas.microsoft.com/office/drawing/2014/chart" uri="{C3380CC4-5D6E-409C-BE32-E72D297353CC}">
              <c16:uniqueId val="{00000000-CFF1-432F-A672-E140F70D75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CFF1-432F-A672-E140F70D75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CFF1-432F-A672-E140F70D75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0</c:v>
                </c:pt>
                <c:pt idx="6">
                  <c:v>0</c:v>
                </c:pt>
                <c:pt idx="9">
                  <c:v>0</c:v>
                </c:pt>
                <c:pt idx="12">
                  <c:v>0</c:v>
                </c:pt>
              </c:numCache>
            </c:numRef>
          </c:val>
          <c:extLst>
            <c:ext xmlns:c16="http://schemas.microsoft.com/office/drawing/2014/chart" uri="{C3380CC4-5D6E-409C-BE32-E72D297353CC}">
              <c16:uniqueId val="{00000003-CFF1-432F-A672-E140F70D75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61</c:v>
                </c:pt>
                <c:pt idx="3">
                  <c:v>67</c:v>
                </c:pt>
                <c:pt idx="6">
                  <c:v>66</c:v>
                </c:pt>
                <c:pt idx="9">
                  <c:v>64</c:v>
                </c:pt>
                <c:pt idx="12">
                  <c:v>65</c:v>
                </c:pt>
              </c:numCache>
            </c:numRef>
          </c:val>
          <c:extLst>
            <c:ext xmlns:c16="http://schemas.microsoft.com/office/drawing/2014/chart" uri="{C3380CC4-5D6E-409C-BE32-E72D297353CC}">
              <c16:uniqueId val="{00000004-CFF1-432F-A672-E140F70D75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F1-432F-A672-E140F70D75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F1-432F-A672-E140F70D75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634</c:v>
                </c:pt>
                <c:pt idx="3">
                  <c:v>614</c:v>
                </c:pt>
                <c:pt idx="6">
                  <c:v>685</c:v>
                </c:pt>
                <c:pt idx="9">
                  <c:v>691</c:v>
                </c:pt>
                <c:pt idx="12">
                  <c:v>735</c:v>
                </c:pt>
              </c:numCache>
            </c:numRef>
          </c:val>
          <c:extLst>
            <c:ext xmlns:c16="http://schemas.microsoft.com/office/drawing/2014/chart" uri="{C3380CC4-5D6E-409C-BE32-E72D297353CC}">
              <c16:uniqueId val="{00000007-CFF1-432F-A672-E140F70D75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211</c:v>
                </c:pt>
                <c:pt idx="2">
                  <c:v>#N/A</c:v>
                </c:pt>
                <c:pt idx="3">
                  <c:v>#N/A</c:v>
                </c:pt>
                <c:pt idx="4">
                  <c:v>214</c:v>
                </c:pt>
                <c:pt idx="5">
                  <c:v>#N/A</c:v>
                </c:pt>
                <c:pt idx="6">
                  <c:v>#N/A</c:v>
                </c:pt>
                <c:pt idx="7">
                  <c:v>240</c:v>
                </c:pt>
                <c:pt idx="8">
                  <c:v>#N/A</c:v>
                </c:pt>
                <c:pt idx="9">
                  <c:v>#N/A</c:v>
                </c:pt>
                <c:pt idx="10">
                  <c:v>248</c:v>
                </c:pt>
                <c:pt idx="11">
                  <c:v>#N/A</c:v>
                </c:pt>
                <c:pt idx="12">
                  <c:v>#N/A</c:v>
                </c:pt>
                <c:pt idx="13">
                  <c:v>262</c:v>
                </c:pt>
                <c:pt idx="14">
                  <c:v>#N/A</c:v>
                </c:pt>
              </c:numCache>
            </c:numRef>
          </c:val>
          <c:smooth val="0"/>
          <c:extLst>
            <c:ext xmlns:c16="http://schemas.microsoft.com/office/drawing/2014/chart" uri="{C3380CC4-5D6E-409C-BE32-E72D297353CC}">
              <c16:uniqueId val="{00000008-CFF1-432F-A672-E140F70D75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4647</c:v>
                </c:pt>
                <c:pt idx="5">
                  <c:v>4953</c:v>
                </c:pt>
                <c:pt idx="8">
                  <c:v>4395</c:v>
                </c:pt>
                <c:pt idx="11">
                  <c:v>4311</c:v>
                </c:pt>
                <c:pt idx="14">
                  <c:v>4070</c:v>
                </c:pt>
              </c:numCache>
            </c:numRef>
          </c:val>
          <c:extLst>
            <c:ext xmlns:c16="http://schemas.microsoft.com/office/drawing/2014/chart" uri="{C3380CC4-5D6E-409C-BE32-E72D297353CC}">
              <c16:uniqueId val="{00000000-04DF-44C6-9C10-909840B8D5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277</c:v>
                </c:pt>
                <c:pt idx="5">
                  <c:v>229</c:v>
                </c:pt>
                <c:pt idx="8">
                  <c:v>207</c:v>
                </c:pt>
                <c:pt idx="11">
                  <c:v>175</c:v>
                </c:pt>
                <c:pt idx="14">
                  <c:v>142</c:v>
                </c:pt>
              </c:numCache>
            </c:numRef>
          </c:val>
          <c:extLst>
            <c:ext xmlns:c16="http://schemas.microsoft.com/office/drawing/2014/chart" uri="{C3380CC4-5D6E-409C-BE32-E72D297353CC}">
              <c16:uniqueId val="{00000001-04DF-44C6-9C10-909840B8D5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2365</c:v>
                </c:pt>
                <c:pt idx="5">
                  <c:v>2177</c:v>
                </c:pt>
                <c:pt idx="8">
                  <c:v>2056</c:v>
                </c:pt>
                <c:pt idx="11">
                  <c:v>2053</c:v>
                </c:pt>
                <c:pt idx="14">
                  <c:v>2066</c:v>
                </c:pt>
              </c:numCache>
            </c:numRef>
          </c:val>
          <c:extLst>
            <c:ext xmlns:c16="http://schemas.microsoft.com/office/drawing/2014/chart" uri="{C3380CC4-5D6E-409C-BE32-E72D297353CC}">
              <c16:uniqueId val="{00000002-04DF-44C6-9C10-909840B8D5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DF-44C6-9C10-909840B8D5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DF-44C6-9C10-909840B8D5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DF-44C6-9C10-909840B8D5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242</c:v>
                </c:pt>
                <c:pt idx="3">
                  <c:v>267</c:v>
                </c:pt>
                <c:pt idx="6">
                  <c:v>191</c:v>
                </c:pt>
                <c:pt idx="9">
                  <c:v>218</c:v>
                </c:pt>
                <c:pt idx="12">
                  <c:v>217</c:v>
                </c:pt>
              </c:numCache>
            </c:numRef>
          </c:val>
          <c:extLst>
            <c:ext xmlns:c16="http://schemas.microsoft.com/office/drawing/2014/chart" uri="{C3380CC4-5D6E-409C-BE32-E72D297353CC}">
              <c16:uniqueId val="{00000006-04DF-44C6-9C10-909840B8D5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4DF-44C6-9C10-909840B8D5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772</c:v>
                </c:pt>
                <c:pt idx="3">
                  <c:v>810</c:v>
                </c:pt>
                <c:pt idx="6">
                  <c:v>897</c:v>
                </c:pt>
                <c:pt idx="9">
                  <c:v>895</c:v>
                </c:pt>
                <c:pt idx="12">
                  <c:v>855</c:v>
                </c:pt>
              </c:numCache>
            </c:numRef>
          </c:val>
          <c:extLst>
            <c:ext xmlns:c16="http://schemas.microsoft.com/office/drawing/2014/chart" uri="{C3380CC4-5D6E-409C-BE32-E72D297353CC}">
              <c16:uniqueId val="{00000008-04DF-44C6-9C10-909840B8D5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9-04DF-44C6-9C10-909840B8D5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5997</c:v>
                </c:pt>
                <c:pt idx="3">
                  <c:v>5822</c:v>
                </c:pt>
                <c:pt idx="6">
                  <c:v>5564</c:v>
                </c:pt>
                <c:pt idx="9">
                  <c:v>5411</c:v>
                </c:pt>
                <c:pt idx="12">
                  <c:v>5039</c:v>
                </c:pt>
              </c:numCache>
            </c:numRef>
          </c:val>
          <c:extLst>
            <c:ext xmlns:c16="http://schemas.microsoft.com/office/drawing/2014/chart" uri="{C3380CC4-5D6E-409C-BE32-E72D297353CC}">
              <c16:uniqueId val="{0000000A-04DF-44C6-9C10-909840B8D5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DF-44C6-9C10-909840B8D5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531</c:v>
                </c:pt>
                <c:pt idx="1">
                  <c:v>974</c:v>
                </c:pt>
                <c:pt idx="2">
                  <c:v>1081</c:v>
                </c:pt>
              </c:numCache>
            </c:numRef>
          </c:val>
          <c:extLst>
            <c:ext xmlns:c16="http://schemas.microsoft.com/office/drawing/2014/chart" uri="{C3380CC4-5D6E-409C-BE32-E72D297353CC}">
              <c16:uniqueId val="{00000000-7512-4234-BF14-18B75B97E5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383</c:v>
                </c:pt>
                <c:pt idx="1">
                  <c:v>303</c:v>
                </c:pt>
                <c:pt idx="2">
                  <c:v>242</c:v>
                </c:pt>
              </c:numCache>
            </c:numRef>
          </c:val>
          <c:extLst>
            <c:ext xmlns:c16="http://schemas.microsoft.com/office/drawing/2014/chart" uri="{C3380CC4-5D6E-409C-BE32-E72D297353CC}">
              <c16:uniqueId val="{00000001-7512-4234-BF14-18B75B97E5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797</c:v>
                </c:pt>
                <c:pt idx="1">
                  <c:v>748</c:v>
                </c:pt>
                <c:pt idx="2">
                  <c:v>719</c:v>
                </c:pt>
              </c:numCache>
            </c:numRef>
          </c:val>
          <c:extLst>
            <c:ext xmlns:c16="http://schemas.microsoft.com/office/drawing/2014/chart" uri="{C3380CC4-5D6E-409C-BE32-E72D297353CC}">
              <c16:uniqueId val="{00000002-7512-4234-BF14-18B75B97E5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{E7C80090-6A53-4C4D-B65C-405C40F461A0}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75B-4592-9E86-CBAAB5AB20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{5653DD8C-838E-4673-BD05-84345D60B56B}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5B-4592-9E86-CBAAB5AB20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{E6FB1B0C-6419-40E1-9432-4DFD590B2CB7}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5B-4592-9E86-CBAAB5AB20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{8546279D-74BE-4870-8665-8707F497BE37}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5B-4592-9E86-CBAAB5AB20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{9DECB554-D6E8-45B2-AF69-F31E3FD80246}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5B-4592-9E86-CBAAB5AB20C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{C8DF8B81-8FC3-476D-A1D1-30913CF2B269}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75B-4592-9E86-CBAAB5AB20C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{0DB6F387-1947-41A3-BAD8-437561E40B7C}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75B-4592-9E86-CBAAB5AB20C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{66E1EC19-95E3-4272-886E-49AB3CF9E5B4}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75B-4592-9E86-CBAAB5AB20C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{5EDE8267-C461-468B-B974-D0A010F82331}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75B-4592-9E86-CBAAB5AB20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60.9</c:v>
                </c:pt>
                <c:pt idx="16">
                  <c:v>63.1</c:v>
                </c:pt>
                <c:pt idx="24">
                  <c:v>64.599999999999994</c:v>
                </c:pt>
                <c:pt idx="32">
                  <c:v>66.599999999999994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75B-4592-9E86-CBAAB5AB20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{697E234F-B5F5-4AFD-9BA6-A45405E4EEA2}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75B-4592-9E86-CBAAB5AB20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{BC16476C-11DE-4722-9B76-7ED76C403AF1}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5B-4592-9E86-CBAAB5AB20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{BA7DA118-15E3-4DF4-8EEA-F9778417FB1E}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5B-4592-9E86-CBAAB5AB20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{6ACC48F2-1B12-4AA3-A5A2-2CF968A2947D}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5B-4592-9E86-CBAAB5AB20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{B6ABE3EC-44CA-472F-83FC-F0DF9EE73B03}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5B-4592-9E86-CBAAB5AB20CD}"/>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{9856D356-7B8F-4F1B-B2BD-5EB89758B5C2}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75B-4592-9E86-CBAAB5AB20CD}"/>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{BA429107-EE5C-41CE-9849-E8B42C3F8C97}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75B-4592-9E86-CBAAB5AB20CD}"/>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{E3683BF0-F27A-42EB-A0CB-4CFB2B05EB2F}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75B-4592-9E86-CBAAB5AB20C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{DE416251-F678-458A-967C-67249DAE14FD}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75B-4592-9E86-CBAAB5AB20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75B-4592-9E86-CBAAB5AB20C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{2CE72C56-20D1-4449-8C4B-6FBC79FFE2D8}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5C8-4270-8864-43FC093B8D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{2CD2FDDA-7451-4DF9-9036-F9295FE8A702}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C8-4270-8864-43FC093B8D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{7CD47A96-F37F-4897-916B-30F269A3DFD0}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C8-4270-8864-43FC093B8D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{CB11A2C5-6DE5-4CC3-A7C1-5336046E771D}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C8-4270-8864-43FC093B8D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{189869D1-22E9-430F-B440-8470E783EA03}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C8-4270-8864-43FC093B8D7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{C55E9381-AF7B-4C6B-9C87-0E5C86099E58}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5C8-4270-8864-43FC093B8D7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{00B36589-14BC-49A3-B22B-64ACD90693BE}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5C8-4270-8864-43FC093B8D7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{99C8E2DF-3B85-4489-B23D-EE588A11AAB7}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5C8-4270-8864-43FC093B8D7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{08874D31-8161-4BF6-9718-89EE1EA73ABC}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5C8-4270-8864-43FC093B8D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11.5</c:v>
                </c:pt>
                <c:pt idx="16">
                  <c:v>12.7</c:v>
                </c:pt>
                <c:pt idx="24">
                  <c:v>13.3</c:v>
                </c:pt>
                <c:pt idx="32">
                  <c:v>13.7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5C8-4270-8864-43FC093B8D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{0F79041A-0EB7-4733-9166-D2005BB4B8B3}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5C8-4270-8864-43FC093B8D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{1A32D537-8788-43AE-AB36-7B8791A1513B}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C8-4270-8864-43FC093B8D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{376E974F-1E2F-481D-95CC-799A15DCB2E8}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C8-4270-8864-43FC093B8D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{58C6091A-D1DF-4D02-8F23-7F808C54E984}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C8-4270-8864-43FC093B8D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{65698E2D-649E-4A63-A72F-A249CF538153}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C8-4270-8864-43FC093B8D7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{E23F93E1-731F-4CC9-8397-951C2CDA77F6}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5C8-4270-8864-43FC093B8D73}"/>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{D94BA6AE-31E6-47C6-93DA-C31687519048}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5C8-4270-8864-43FC093B8D73}"/>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{9C0A7FC3-C789-4AC1-8D46-A796AA36DDF1}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5C8-4270-8864-43FC093B8D7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{40128A6C-2BF9-4DD2-BE15-83ACFF95B388}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5C8-4270-8864-43FC093B8D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5C8-4270-8864-43FC093B8D73}"/>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444E300-5507-4DE6-8B31-CAE235FF91B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10EB929-EB6B-4CDC-9C02-81911555334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元利償還金については、一定程度平準化するよう事務事業評価等において投資事業の調整を図っているが、令和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年度までは増加する見込みである。今後においても償還額が財政規模に比較して課題にならないよう地方債に依存した事業実施を見直し、適切な地方債管理を行うよう努める。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将来負担額と充当可能財源のバランスはほぼ保たれてきているが、今後とも将来負担額だけが大きく増加することのないよう努めなければならない。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北海道中川町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全体としては、歳入不足を補う目的のため、公共施設整備基金、減債基金の基金支消を行ったが、やや増加した。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今後は一定程度の基金残高を確保すべく努力する。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公共施設整備基金：公共施設整備の推進のため。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人づくり研修基金：町の未来に向けて個性豊かで活力あるまちづくりを推進するため、町民の研修活動を国の内外へ展開、推進するための財源に充てるため。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地域福祉基金：在宅福祉の普及及び向上・健康及び生きがいづくりの推進、その他の地域福祉の推進を図るために、民間団体が行う事業の支援に要する経費。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ふるさと基金：中川町ふるさと寄付条例に基づき、寄付された寄付金を適正に管理し、運用することを目的とする。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山間ふるさと水と土保全基金：中山間地域のおける土地改良施設の機能を良好に発揮させ、地域連帯の新たな醸成や地域コミュニティーの発展に必要な集落共同活動の強化に対する支援事業を行い、もって中山間地域の農村活性化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公共施設整備基金：公共施設改修事業を中心に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百万円を支消したため減少している。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ふるさと基金：ふるさと寄付金の寄付額に応じ積立を行っているため数値には表れていないが増加している。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公共施設整備基金については、今後も公共施設整備に係る財源として一定程度の残高を確保できるよう努力する。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今年度は、決算剰余金の積み立てを行ったことから残高が増加している。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今後は一定程度の基金残高を確保すべく努力する。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公債費に係る一般財源の増加が見込まれることから、一般財源の平準化を図るため、計画的に基金支消を実施した。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今後も償還のピークを迎え、公債費に係る一般財源の増加が見込まれることから、一般財源の平準化を図るため、基金支消を計画的に実施する方向である。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14A8C51-7BDA-4D89-8F14-6F3300F0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E41D35B-1FC5-4B4F-B682-1222CF5ED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00C0B9C-7D20-4075-9714-985434EBE454}"/>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83DBD95-B294-41C3-BA3D-9E608C595112}"/>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DDCD309-52E1-4BAD-86C2-D6A728298C3F}"/>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1170778-09A7-4E58-9D2F-353E6354FD51}"/>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BA3F945-CF30-47CA-8193-563FE877D90A}"/>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6D357E2-B947-447F-9EC3-C23A7B966445}"/>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0635352-9FE1-42C4-9974-C8534A9AD18F}"/>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09A8D1B-09B9-4DA5-8F8B-18B561BC28C8}"/>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AC6010C-AE5F-483C-8D64-F211B4EFAEBE}"/>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0314909-6E92-493D-AE29-A3A6C6432E6C}"/>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7994ADE-E55E-4798-BF17-205F5CEE5762}"/>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209932D-27C8-4F15-AC31-03C63798574B}"/>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2F89FC7-C01F-45EA-A1F1-0E6DF2C9FED7}"/>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E4A47D5-EDC5-4664-99FE-9BC2DF1FA3F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DFC91F0-88BA-41DF-9850-BBA3B2589059}"/>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EBB5C7E-D525-4A01-93E3-827DA5DDD1C8}"/>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664608A-AE53-4D24-A8A5-1B0CD5B39B2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A258716-26F7-4FA3-BD8B-9B7F747D38B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FD1933B-6F01-442E-94AC-0FB2A3029F0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BD04F1C-8BBE-4483-9CE2-88A74BC5797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
1,403
594.74
4,108,664
3,859,445
139,873
2,458,082
5,038,797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9CC6481-23BD-418E-86B2-869E07232F88}"/>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1173835-8D72-4A23-A4E3-51374B279AA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428DBB7-F182-46DE-86B1-EE976D3E2161}"/>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9FF0762-23FA-4CC8-89B7-FF677614C4E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9FCFD60-6AAF-479F-98FE-23A8CE76E4C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662A659-4029-450A-852B-4142F4B4D76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C01755A-E7E2-4E46-A572-56D3E879114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6B4C311-0610-4417-B653-A35F4C7E32D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C8BE9B4-2BAC-4BCB-B7F4-9EFB1373939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BB33BF2-8716-4993-964A-22B2CA792719}"/>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8194C01-D856-4253-A8E5-C6C4725199A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233746C-D126-4926-9460-F9E09E3AC027}"/>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51B5274-0B07-42E4-A771-81AD79F5AA5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C5D0126-3406-49F3-BE01-9964FE7EE44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348BB6B-7E91-4F27-8C88-56197A817133}"/>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B4AF2CA-7F53-48E7-942A-1B4FF749E21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B349E38-5BC8-453E-89E2-CDEBE99E3F0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78C8B9A-08E6-42F9-94ED-D5BC2C52F4A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CF8AE31-FB5C-450E-BEAE-ED58B8185C8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1531F7D-7DF9-4C7C-BC3C-0AB291FDFB88}"/>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BFB8B2F-F241-49AA-92F2-D48F7B439D6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3C71BA5-AE79-4DB7-BE65-0AFE2C1624B5}"/>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3CB7E86-1A0A-41E6-BB01-2D1DFF0A1837}"/>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306DE23-A6F7-436D-9BC8-5E4FDB18CDA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91B8F6A-35D6-49B2-A6EB-125BC9EFFD7B}"/>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AF33B5D-7707-4056-8964-F4499675F44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25C2B28-660B-427B-AD64-1A2BF37E23D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5A222C3-FB13-4416-993D-55D5C7AB32B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86C2F4B-2386-4EA0-8AAC-FA9164D13053}"/>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10F5A59-E51B-4C01-AC20-C9DD8B3C795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9CC884E-CCEE-43B3-841B-22EE87CEEC3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D30AA35-6513-48AC-96DF-1172890E1BC6}"/>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AEE62E9-C95B-4081-B8E5-79BC1903D8E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DD7B73B-B9FE-4441-854D-6BD263E0C25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527DF06-B66C-41D5-9069-5764F00704E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有形固定資産減価償却率は類似団体平均より高い水準にあり、公共施設等の老朽化が進んでいることがわかる。</a:t>
          </a:r>
          <a:endParaRPr lang="ja-JP" altLang="ja-JP">
            <a:effectLst/>
          </a:endParaRPr>
        </a:p>
        <a:p>
          <a:r>
            <a:rPr kumimoji="1" lang="ja-JP" altLang="ja-JP" sz="1100">
              <a:solidFill>
                <a:schemeClr val="dk1"/>
              </a:solidFill>
              <a:effectLst/>
              <a:latin typeface="+mn-lt"/>
              <a:ea typeface="+mn-ea"/>
              <a:cs typeface="+mn-cs"/>
            </a:rPr>
            <a:t>　今後においては、公共施設等総合管理計画に基づいて、施設の老朽化や利用状況、財政状況等を適時総合的に判断しながら、公共施設の保有総量の圧縮を図る。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62B1F8F-A573-443A-A303-B2537ED386AB}"/>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8522230-9E80-4747-9EDF-2A1BFE7D2B6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28C7902C-1233-472D-812D-5B2E309A1D4F}"/>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F21C5F2E-988C-4024-A21A-80533A518B86}"/>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C9DB5728-CDDF-42FE-A2C6-26C65D9ACA7F}"/>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EFCC04AA-A530-4BD9-8986-BF219F81827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4F926456-EA6F-4FDC-A0F6-A5DBAEF78DEA}"/>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D594F1E-CAD2-409D-97B3-7FF294E6DBD1}"/>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AD78075D-7AAA-4A1F-861F-B891D1DB1F29}"/>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7BC5F9B6-03B7-4B26-A265-3D53D689BAEA}"/>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D5BC85D-7845-42D7-BF86-F7A994172F5B}"/>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A7DD3F3C-15BB-4EC4-B573-CFD79463144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03F3657-A940-4BAA-8A71-1A3E67AF701B}"/>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FC38081-E0C8-4F29-87CE-7C40D1FC26D4}"/>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3A99C918-4657-4B9B-9071-6F6A25AB0CDC}"/>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FE825C4C-7506-44C2-A7BC-944FD8FB0AF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F11A0E0C-6761-4CF6-B7C0-D5E49CABEB77}"/>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EFE1A4D2-A20E-44B3-89AB-7BD12C0FAD19}"/>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E3AED04A-5390-4014-8886-B01D62AC6AA6}"/>
            </a:ext>
          </a:extLst>
        </xdr:cNvPr>
        <xdr:cNvCxnSpPr/>
      </xdr:nvCxnSpPr>
      <xdr:spPr>
        <a:xfrm flipV="1">
          <a:off x="4760595" y="4468314"/>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BFDCD81F-1418-47B0-B2E0-2BDDF00A6F3E}"/>
            </a:ext>
          </a:extLst>
        </xdr:cNvPr>
        <xdr:cNvSpPr txBox="1"/>
      </xdr:nvSpPr>
      <xdr:spPr>
        <a:xfrm>
          <a:off x="4813300" y="594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E38EBE9D-EA63-454A-8413-5CD4316021EF}"/>
            </a:ext>
          </a:extLst>
        </xdr:cNvPr>
        <xdr:cNvCxnSpPr/>
      </xdr:nvCxnSpPr>
      <xdr:spPr>
        <a:xfrm>
          <a:off x="4673600" y="5945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29EE46E2-8299-4ECD-A729-4EAFF54BCEE9}"/>
            </a:ext>
          </a:extLst>
        </xdr:cNvPr>
        <xdr:cNvSpPr txBox="1"/>
      </xdr:nvSpPr>
      <xdr:spPr>
        <a:xfrm>
          <a:off x="4813300" y="424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13719CB7-F4AD-4263-A36B-7DF73586D2FE}"/>
            </a:ext>
          </a:extLst>
        </xdr:cNvPr>
        <xdr:cNvCxnSpPr/>
      </xdr:nvCxnSpPr>
      <xdr:spPr>
        <a:xfrm>
          <a:off x="4673600" y="446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a:extLst>
            <a:ext uri="{FF2B5EF4-FFF2-40B4-BE49-F238E27FC236}">
              <a16:creationId xmlns:a16="http://schemas.microsoft.com/office/drawing/2014/main" id="{C115B5BA-CE64-4B7D-8458-BAD646E85D1F}"/>
            </a:ext>
          </a:extLst>
        </xdr:cNvPr>
        <xdr:cNvSpPr txBox="1"/>
      </xdr:nvSpPr>
      <xdr:spPr>
        <a:xfrm>
          <a:off x="4813300" y="45372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7ACEE071-CBE5-431C-8CC9-A9834B2AD8B8}"/>
            </a:ext>
          </a:extLst>
        </xdr:cNvPr>
        <xdr:cNvSpPr/>
      </xdr:nvSpPr>
      <xdr:spPr>
        <a:xfrm>
          <a:off x="4711700" y="468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AE5E1851-5700-4D21-AFB6-70A98A562990}"/>
            </a:ext>
          </a:extLst>
        </xdr:cNvPr>
        <xdr:cNvSpPr/>
      </xdr:nvSpPr>
      <xdr:spPr>
        <a:xfrm>
          <a:off x="4000500" y="512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B1895E77-28B2-4BC8-9510-667B60D45CB7}"/>
            </a:ext>
          </a:extLst>
        </xdr:cNvPr>
        <xdr:cNvSpPr/>
      </xdr:nvSpPr>
      <xdr:spPr>
        <a:xfrm>
          <a:off x="3238500" y="51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857D6D89-43EC-435D-8892-41E891273B4E}"/>
            </a:ext>
          </a:extLst>
        </xdr:cNvPr>
        <xdr:cNvSpPr/>
      </xdr:nvSpPr>
      <xdr:spPr>
        <a:xfrm>
          <a:off x="2476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C0BC873B-DC73-452A-B3C8-644B73FE2DFC}"/>
            </a:ext>
          </a:extLst>
        </xdr:cNvPr>
        <xdr:cNvSpPr/>
      </xdr:nvSpPr>
      <xdr:spPr>
        <a:xfrm>
          <a:off x="17145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2525FE9-D405-45BF-A397-7168D20C644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D927C6E-64AC-40BA-9DE8-BCBD87837974}"/>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EB07350-24DB-4230-896A-B80D1BF2663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C5EB280D-E639-4A38-89A5-027C54FC04C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2F1CE97-1020-4E57-8671-7F1176D00664}"/>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116024</xdr:rowOff>
    </xdr:from>
    <xdr:to>
      <xdr:col>23</xdr:col>
      <xdr:colOff>136525</xdr:colOff>
      <xdr:row>31</xdr:row>
      <xdr:rowOff>46174</xdr:rowOff>
    </xdr:to>
    <xdr:sp macro="" textlink="">
      <xdr:nvSpPr>
        <xdr:cNvPr id="93" name="楕円 92">
          <a:extLst>
            <a:ext uri="{FF2B5EF4-FFF2-40B4-BE49-F238E27FC236}">
              <a16:creationId xmlns:a16="http://schemas.microsoft.com/office/drawing/2014/main" id="{FD94F115-0CAF-435D-851F-AE81D0094E46}"/>
            </a:ext>
          </a:extLst>
        </xdr:cNvPr>
        <xdr:cNvSpPr/>
      </xdr:nvSpPr>
      <xdr:spPr>
        <a:xfrm>
          <a:off x="4711700" y="52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94451</xdr:rowOff>
    </xdr:from>
    <xdr:ext cx="405111" cy="259045"/>
    <xdr:sp macro="" textlink="">
      <xdr:nvSpPr>
        <xdr:cNvPr id="94" name="有形固定資産減価償却率該当値テキスト">
          <a:extLst>
            <a:ext uri="{FF2B5EF4-FFF2-40B4-BE49-F238E27FC236}">
              <a16:creationId xmlns:a16="http://schemas.microsoft.com/office/drawing/2014/main" id="{301F3E82-B297-473F-9561-1492F76361D6}"/>
            </a:ext>
          </a:extLst>
        </xdr:cNvPr>
        <xdr:cNvSpPr txBox="1"/>
      </xdr:nvSpPr>
      <xdr:spPr>
        <a:xfrm>
          <a:off x="4813300" y="523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95" name="楕円 94">
          <a:extLst>
            <a:ext uri="{FF2B5EF4-FFF2-40B4-BE49-F238E27FC236}">
              <a16:creationId xmlns:a16="http://schemas.microsoft.com/office/drawing/2014/main" id="{76BD0EE5-1264-4DFF-A255-52FD16A22173}"/>
            </a:ext>
          </a:extLst>
        </xdr:cNvPr>
        <xdr:cNvSpPr/>
      </xdr:nvSpPr>
      <xdr:spPr>
        <a:xfrm>
          <a:off x="4000500" y="51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105138</xdr:rowOff>
    </xdr:from>
    <xdr:to>
      <xdr:col>23</xdr:col>
      <xdr:colOff>85725</xdr:colOff>
      <xdr:row>30</xdr:row>
      <xdr:rowOff>166824</xdr:rowOff>
    </xdr:to>
    <xdr:cxnSp macro="">
      <xdr:nvCxnSpPr>
        <xdr:cNvPr id="96" name="直線コネクタ 95">
          <a:extLst>
            <a:ext uri="{FF2B5EF4-FFF2-40B4-BE49-F238E27FC236}">
              <a16:creationId xmlns:a16="http://schemas.microsoft.com/office/drawing/2014/main" id="{8F0F22F9-9016-44C3-84C7-370D312D21A0}"/>
            </a:ext>
          </a:extLst>
        </xdr:cNvPr>
        <xdr:cNvCxnSpPr/>
      </xdr:nvCxnSpPr>
      <xdr:spPr>
        <a:xfrm>
          <a:off x="4051300" y="5248638"/>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8074</xdr:rowOff>
    </xdr:from>
    <xdr:to>
      <xdr:col>15</xdr:col>
      <xdr:colOff>187325</xdr:colOff>
      <xdr:row>30</xdr:row>
      <xdr:rowOff>109674</xdr:rowOff>
    </xdr:to>
    <xdr:sp macro="" textlink="">
      <xdr:nvSpPr>
        <xdr:cNvPr id="97" name="楕円 96">
          <a:extLst>
            <a:ext uri="{FF2B5EF4-FFF2-40B4-BE49-F238E27FC236}">
              <a16:creationId xmlns:a16="http://schemas.microsoft.com/office/drawing/2014/main" id="{3285B33D-C344-4A42-AB7E-EBE5983A67F9}"/>
            </a:ext>
          </a:extLst>
        </xdr:cNvPr>
        <xdr:cNvSpPr/>
      </xdr:nvSpPr>
      <xdr:spPr>
        <a:xfrm>
          <a:off x="3238500" y="51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58874</xdr:rowOff>
    </xdr:from>
    <xdr:to>
      <xdr:col>19</xdr:col>
      <xdr:colOff>136525</xdr:colOff>
      <xdr:row>30</xdr:row>
      <xdr:rowOff>105138</xdr:rowOff>
    </xdr:to>
    <xdr:cxnSp macro="">
      <xdr:nvCxnSpPr>
        <xdr:cNvPr id="98" name="直線コネクタ 97">
          <a:extLst>
            <a:ext uri="{FF2B5EF4-FFF2-40B4-BE49-F238E27FC236}">
              <a16:creationId xmlns:a16="http://schemas.microsoft.com/office/drawing/2014/main" id="{72F074D6-E52B-4646-984A-ED57266FFA2B}"/>
            </a:ext>
          </a:extLst>
        </xdr:cNvPr>
        <xdr:cNvCxnSpPr/>
      </xdr:nvCxnSpPr>
      <xdr:spPr>
        <a:xfrm>
          <a:off x="3289300" y="520237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111669</xdr:rowOff>
    </xdr:from>
    <xdr:to>
      <xdr:col>11</xdr:col>
      <xdr:colOff>187325</xdr:colOff>
      <xdr:row>30</xdr:row>
      <xdr:rowOff>41819</xdr:rowOff>
    </xdr:to>
    <xdr:sp macro="" textlink="">
      <xdr:nvSpPr>
        <xdr:cNvPr id="99" name="楕円 98">
          <a:extLst>
            <a:ext uri="{FF2B5EF4-FFF2-40B4-BE49-F238E27FC236}">
              <a16:creationId xmlns:a16="http://schemas.microsoft.com/office/drawing/2014/main" id="{0D76B1F8-7DC2-44E7-8A72-B68B36CCC7DA}"/>
            </a:ext>
          </a:extLst>
        </xdr:cNvPr>
        <xdr:cNvSpPr/>
      </xdr:nvSpPr>
      <xdr:spPr>
        <a:xfrm>
          <a:off x="2476500" y="50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162469</xdr:rowOff>
    </xdr:from>
    <xdr:to>
      <xdr:col>15</xdr:col>
      <xdr:colOff>136525</xdr:colOff>
      <xdr:row>30</xdr:row>
      <xdr:rowOff>58874</xdr:rowOff>
    </xdr:to>
    <xdr:cxnSp macro="">
      <xdr:nvCxnSpPr>
        <xdr:cNvPr id="100" name="直線コネクタ 99">
          <a:extLst>
            <a:ext uri="{FF2B5EF4-FFF2-40B4-BE49-F238E27FC236}">
              <a16:creationId xmlns:a16="http://schemas.microsoft.com/office/drawing/2014/main" id="{757F9968-31BC-40A0-9983-5C2E1333184B}"/>
            </a:ext>
          </a:extLst>
        </xdr:cNvPr>
        <xdr:cNvCxnSpPr/>
      </xdr:nvCxnSpPr>
      <xdr:spPr>
        <a:xfrm>
          <a:off x="2527300" y="5134519"/>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37647</xdr:rowOff>
    </xdr:from>
    <xdr:to>
      <xdr:col>7</xdr:col>
      <xdr:colOff>187325</xdr:colOff>
      <xdr:row>29</xdr:row>
      <xdr:rowOff>139247</xdr:rowOff>
    </xdr:to>
    <xdr:sp macro="" textlink="">
      <xdr:nvSpPr>
        <xdr:cNvPr id="101" name="楕円 100">
          <a:extLst>
            <a:ext uri="{FF2B5EF4-FFF2-40B4-BE49-F238E27FC236}">
              <a16:creationId xmlns:a16="http://schemas.microsoft.com/office/drawing/2014/main" id="{B00A46E1-59B8-4F73-8794-A14315B21142}"/>
            </a:ext>
          </a:extLst>
        </xdr:cNvPr>
        <xdr:cNvSpPr/>
      </xdr:nvSpPr>
      <xdr:spPr>
        <a:xfrm>
          <a:off x="1714500" y="50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88447</xdr:rowOff>
    </xdr:from>
    <xdr:to>
      <xdr:col>11</xdr:col>
      <xdr:colOff>136525</xdr:colOff>
      <xdr:row>29</xdr:row>
      <xdr:rowOff>162469</xdr:rowOff>
    </xdr:to>
    <xdr:cxnSp macro="">
      <xdr:nvCxnSpPr>
        <xdr:cNvPr id="102" name="直線コネクタ 101">
          <a:extLst>
            <a:ext uri="{FF2B5EF4-FFF2-40B4-BE49-F238E27FC236}">
              <a16:creationId xmlns:a16="http://schemas.microsoft.com/office/drawing/2014/main" id="{E6A7A57F-2899-44EB-B924-1A23619D7117}"/>
            </a:ext>
          </a:extLst>
        </xdr:cNvPr>
        <xdr:cNvCxnSpPr/>
      </xdr:nvCxnSpPr>
      <xdr:spPr>
        <a:xfrm>
          <a:off x="1765300" y="5060497"/>
          <a:ext cx="762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a:extLst>
            <a:ext uri="{FF2B5EF4-FFF2-40B4-BE49-F238E27FC236}">
              <a16:creationId xmlns:a16="http://schemas.microsoft.com/office/drawing/2014/main" id="{E1EC4704-1B38-477B-B932-71F0BE3175BF}"/>
            </a:ext>
          </a:extLst>
        </xdr:cNvPr>
        <xdr:cNvSpPr txBox="1"/>
      </xdr:nvSpPr>
      <xdr:spPr>
        <a:xfrm>
          <a:off x="3836044" y="489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4" name="n_2aveValue有形固定資産減価償却率">
          <a:extLst>
            <a:ext uri="{FF2B5EF4-FFF2-40B4-BE49-F238E27FC236}">
              <a16:creationId xmlns:a16="http://schemas.microsoft.com/office/drawing/2014/main" id="{3369E359-59AD-4AEB-B186-7E1E853BAF8B}"/>
            </a:ext>
          </a:extLst>
        </xdr:cNvPr>
        <xdr:cNvSpPr txBox="1"/>
      </xdr:nvSpPr>
      <xdr:spPr>
        <a:xfrm>
          <a:off x="3086744" y="524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105" name="n_3aveValue有形固定資産減価償却率">
          <a:extLst>
            <a:ext uri="{FF2B5EF4-FFF2-40B4-BE49-F238E27FC236}">
              <a16:creationId xmlns:a16="http://schemas.microsoft.com/office/drawing/2014/main" id="{511FABE6-2706-4594-A4F5-5EC44E5A7969}"/>
            </a:ext>
          </a:extLst>
        </xdr:cNvPr>
        <xdr:cNvSpPr txBox="1"/>
      </xdr:nvSpPr>
      <xdr:spPr>
        <a:xfrm>
          <a:off x="2324744" y="5204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a:extLst>
            <a:ext uri="{FF2B5EF4-FFF2-40B4-BE49-F238E27FC236}">
              <a16:creationId xmlns:a16="http://schemas.microsoft.com/office/drawing/2014/main" id="{3A255572-656F-4E5E-BF30-E0B1DB540DAF}"/>
            </a:ext>
          </a:extLst>
        </xdr:cNvPr>
        <xdr:cNvSpPr txBox="1"/>
      </xdr:nvSpPr>
      <xdr:spPr>
        <a:xfrm>
          <a:off x="1562744" y="478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147065</xdr:rowOff>
    </xdr:from>
    <xdr:ext cx="405111" cy="259045"/>
    <xdr:sp macro="" textlink="">
      <xdr:nvSpPr>
        <xdr:cNvPr id="107" name="n_1mainValue有形固定資産減価償却率">
          <a:extLst>
            <a:ext uri="{FF2B5EF4-FFF2-40B4-BE49-F238E27FC236}">
              <a16:creationId xmlns:a16="http://schemas.microsoft.com/office/drawing/2014/main" id="{1283A4B3-2632-4D8F-BB92-86C34CCF0A4F}"/>
            </a:ext>
          </a:extLst>
        </xdr:cNvPr>
        <xdr:cNvSpPr txBox="1"/>
      </xdr:nvSpPr>
      <xdr:spPr>
        <a:xfrm>
          <a:off x="3836044" y="529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8" name="n_2mainValue有形固定資産減価償却率">
          <a:extLst>
            <a:ext uri="{FF2B5EF4-FFF2-40B4-BE49-F238E27FC236}">
              <a16:creationId xmlns:a16="http://schemas.microsoft.com/office/drawing/2014/main" id="{CFCC8FB0-BB64-4DD4-9939-4070E03C17FD}"/>
            </a:ext>
          </a:extLst>
        </xdr:cNvPr>
        <xdr:cNvSpPr txBox="1"/>
      </xdr:nvSpPr>
      <xdr:spPr>
        <a:xfrm>
          <a:off x="3086744" y="4926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58346</xdr:rowOff>
    </xdr:from>
    <xdr:ext cx="405111" cy="259045"/>
    <xdr:sp macro="" textlink="">
      <xdr:nvSpPr>
        <xdr:cNvPr id="109" name="n_3mainValue有形固定資産減価償却率">
          <a:extLst>
            <a:ext uri="{FF2B5EF4-FFF2-40B4-BE49-F238E27FC236}">
              <a16:creationId xmlns:a16="http://schemas.microsoft.com/office/drawing/2014/main" id="{6082136B-BD5E-44E9-A47F-868544702831}"/>
            </a:ext>
          </a:extLst>
        </xdr:cNvPr>
        <xdr:cNvSpPr txBox="1"/>
      </xdr:nvSpPr>
      <xdr:spPr>
        <a:xfrm>
          <a:off x="2324744" y="4858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130374</xdr:rowOff>
    </xdr:from>
    <xdr:ext cx="405111" cy="259045"/>
    <xdr:sp macro="" textlink="">
      <xdr:nvSpPr>
        <xdr:cNvPr id="110" name="n_4mainValue有形固定資産減価償却率">
          <a:extLst>
            <a:ext uri="{FF2B5EF4-FFF2-40B4-BE49-F238E27FC236}">
              <a16:creationId xmlns:a16="http://schemas.microsoft.com/office/drawing/2014/main" id="{917D26B9-F78E-4F6E-8349-873832514F01}"/>
            </a:ext>
          </a:extLst>
        </xdr:cNvPr>
        <xdr:cNvSpPr txBox="1"/>
      </xdr:nvSpPr>
      <xdr:spPr>
        <a:xfrm>
          <a:off x="1562744" y="510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B36F6F79-BEDC-4E97-B37E-0C0F348E894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8620AD43-637B-4566-982E-97F6317F7ED1}"/>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919674D0-09AE-4D6F-9B78-595DEEB27FD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BD7FB36-A9B4-4450-BF8F-DF8FA730D80D}"/>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B19542C5-CB6E-4D34-B773-1903640F1AD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528FCAF-B46E-4280-A946-25D17E9DF9E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8576850-5CFF-4CB9-9BC6-FB2DFA4362A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94348D13-8376-439F-AF33-F6EFE5E9E197}"/>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1A5AB93-1A2D-4EA9-8199-3F4D506C007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62A4CCBA-3DA1-469F-9F94-B4141C70143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5B2619B9-4F76-42C0-848D-E3E951BE966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E810F4BC-F794-4AB2-B5F1-845DAAF8C24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6B98951-63A5-47CE-A616-1C41F87A0E8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債務償還比率については、類似団体より高い水準にあるが、北海道よりは下回っている。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大型投資事業である佐久浄水場新築事業及び導配水管更新事業の元金償還が開始されることから、今後も緩やかに将来負担額が上昇していくものと思われる。今後はできる限り新規発行債の圧縮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7610CC0-DA80-4084-8D59-EC3DAB671A95}"/>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1617648-0022-4111-A9DA-B4726CC189D3}"/>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1C3D15D4-96D8-4923-946C-24D399A5AE6D}"/>
            </a:ext>
          </a:extLst>
        </xdr:cNvPr>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85F9C0AB-99F1-4AE7-B3B3-E3243DCBCBCA}"/>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4F461A03-7881-4E37-A55B-2579FD99748F}"/>
            </a:ext>
          </a:extLst>
        </xdr:cNvPr>
        <xdr:cNvSpPr txBox="1"/>
      </xdr:nvSpPr>
      <xdr:spPr>
        <a:xfrm>
          <a:off x="10828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90AA80EF-47C5-41EE-BCDC-6EA691E637B2}"/>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ADDBC0E2-293F-4C7A-935C-9CBCA51960CD}"/>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8A2C0D86-47FB-4AF9-97A3-66397DE1FDBE}"/>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B6EB8CB3-36D0-40B1-BA93-FD81ACB9210C}"/>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0E3DCCDF-6AED-48E1-9B40-F2B1466BB79E}"/>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2BC9E8D1-E4F8-414F-97BE-C45278C0A2D2}"/>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57A1A71-2E72-4796-A050-A86BCBB8379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3A503B8-1C15-4053-B3E6-8423DF1A9CF3}"/>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2D03BBD8-8B26-40EB-895C-6F0D09A0536F}"/>
            </a:ext>
          </a:extLst>
        </xdr:cNvPr>
        <xdr:cNvCxnSpPr/>
      </xdr:nvCxnSpPr>
      <xdr:spPr>
        <a:xfrm flipV="1">
          <a:off x="14793595" y="4613275"/>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7213C344-36B7-452B-9508-4C02E4306606}"/>
            </a:ext>
          </a:extLst>
        </xdr:cNvPr>
        <xdr:cNvSpPr txBox="1"/>
      </xdr:nvSpPr>
      <xdr:spPr>
        <a:xfrm>
          <a:off x="14846300" y="578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BCF74240-0286-4704-854B-29D67109497F}"/>
            </a:ext>
          </a:extLst>
        </xdr:cNvPr>
        <xdr:cNvCxnSpPr/>
      </xdr:nvCxnSpPr>
      <xdr:spPr>
        <a:xfrm>
          <a:off x="14706600" y="578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C0B64505-2877-493A-B8CD-B81594E42678}"/>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037B7E34-B9AB-46FC-8799-B0090BDCF31D}"/>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42" name="債務償還比率平均値テキスト">
          <a:extLst>
            <a:ext uri="{FF2B5EF4-FFF2-40B4-BE49-F238E27FC236}">
              <a16:creationId xmlns:a16="http://schemas.microsoft.com/office/drawing/2014/main" id="{07FBA058-8F30-4714-B367-63382A7389C0}"/>
            </a:ext>
          </a:extLst>
        </xdr:cNvPr>
        <xdr:cNvSpPr txBox="1"/>
      </xdr:nvSpPr>
      <xdr:spPr>
        <a:xfrm>
          <a:off x="14846300" y="46595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DAB33F0D-5CB0-4D17-825A-A2C391302627}"/>
            </a:ext>
          </a:extLst>
        </xdr:cNvPr>
        <xdr:cNvSpPr/>
      </xdr:nvSpPr>
      <xdr:spPr>
        <a:xfrm>
          <a:off x="14744700" y="480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a:extLst>
            <a:ext uri="{FF2B5EF4-FFF2-40B4-BE49-F238E27FC236}">
              <a16:creationId xmlns:a16="http://schemas.microsoft.com/office/drawing/2014/main" id="{AE8C2347-AB4D-4131-BA48-0E9DCEA6FAB1}"/>
            </a:ext>
          </a:extLst>
        </xdr:cNvPr>
        <xdr:cNvSpPr/>
      </xdr:nvSpPr>
      <xdr:spPr>
        <a:xfrm>
          <a:off x="14033500" y="503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5" name="フローチャート: 判断 144">
          <a:extLst>
            <a:ext uri="{FF2B5EF4-FFF2-40B4-BE49-F238E27FC236}">
              <a16:creationId xmlns:a16="http://schemas.microsoft.com/office/drawing/2014/main" id="{408552E1-649A-4180-AC0F-BF3199CB0802}"/>
            </a:ext>
          </a:extLst>
        </xdr:cNvPr>
        <xdr:cNvSpPr/>
      </xdr:nvSpPr>
      <xdr:spPr>
        <a:xfrm>
          <a:off x="13271500" y="51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6" name="フローチャート: 判断 145">
          <a:extLst>
            <a:ext uri="{FF2B5EF4-FFF2-40B4-BE49-F238E27FC236}">
              <a16:creationId xmlns:a16="http://schemas.microsoft.com/office/drawing/2014/main" id="{1CB44E11-1640-405A-ACB0-504962EAED43}"/>
            </a:ext>
          </a:extLst>
        </xdr:cNvPr>
        <xdr:cNvSpPr/>
      </xdr:nvSpPr>
      <xdr:spPr>
        <a:xfrm>
          <a:off x="12509500" y="506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7" name="フローチャート: 判断 146">
          <a:extLst>
            <a:ext uri="{FF2B5EF4-FFF2-40B4-BE49-F238E27FC236}">
              <a16:creationId xmlns:a16="http://schemas.microsoft.com/office/drawing/2014/main" id="{6FCA70F5-2AEE-403A-9434-677B1750374E}"/>
            </a:ext>
          </a:extLst>
        </xdr:cNvPr>
        <xdr:cNvSpPr/>
      </xdr:nvSpPr>
      <xdr:spPr>
        <a:xfrm>
          <a:off x="11747500" y="510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D85E64F-2207-404C-976B-AF8C1037B9AC}"/>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F90A974-EE6D-48AD-BE54-98922A19C93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658CA1A-D6CF-4A96-BB3A-1045E903E708}"/>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90CCAE5-54AA-48B6-A4F3-70B6D88EE69D}"/>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7A3701B-2577-41DD-89E2-238EEAA7D607}"/>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168364</xdr:rowOff>
    </xdr:from>
    <xdr:to>
      <xdr:col>76</xdr:col>
      <xdr:colOff>73025</xdr:colOff>
      <xdr:row>31</xdr:row>
      <xdr:rowOff>98514</xdr:rowOff>
    </xdr:to>
    <xdr:sp macro="" textlink="">
      <xdr:nvSpPr>
        <xdr:cNvPr id="153" name="楕円 152">
          <a:extLst>
            <a:ext uri="{FF2B5EF4-FFF2-40B4-BE49-F238E27FC236}">
              <a16:creationId xmlns:a16="http://schemas.microsoft.com/office/drawing/2014/main" id="{D36AABDB-234A-4DA6-AC96-508076C70974}"/>
            </a:ext>
          </a:extLst>
        </xdr:cNvPr>
        <xdr:cNvSpPr/>
      </xdr:nvSpPr>
      <xdr:spPr>
        <a:xfrm>
          <a:off x="14744700" y="531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146791</xdr:rowOff>
    </xdr:from>
    <xdr:ext cx="469744" cy="259045"/>
    <xdr:sp macro="" textlink="">
      <xdr:nvSpPr>
        <xdr:cNvPr id="154" name="債務償還比率該当値テキスト">
          <a:extLst>
            <a:ext uri="{FF2B5EF4-FFF2-40B4-BE49-F238E27FC236}">
              <a16:creationId xmlns:a16="http://schemas.microsoft.com/office/drawing/2014/main" id="{8C683854-6508-4F70-8F0C-7F3A150D3FDE}"/>
            </a:ext>
          </a:extLst>
        </xdr:cNvPr>
        <xdr:cNvSpPr txBox="1"/>
      </xdr:nvSpPr>
      <xdr:spPr>
        <a:xfrm>
          <a:off x="14846300" y="5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76556</xdr:rowOff>
    </xdr:from>
    <xdr:to>
      <xdr:col>72</xdr:col>
      <xdr:colOff>123825</xdr:colOff>
      <xdr:row>33</xdr:row>
      <xdr:rowOff>6706</xdr:rowOff>
    </xdr:to>
    <xdr:sp macro="" textlink="">
      <xdr:nvSpPr>
        <xdr:cNvPr id="155" name="楕円 154">
          <a:extLst>
            <a:ext uri="{FF2B5EF4-FFF2-40B4-BE49-F238E27FC236}">
              <a16:creationId xmlns:a16="http://schemas.microsoft.com/office/drawing/2014/main" id="{84B4390F-7835-48D0-A45B-E09804A4903B}"/>
            </a:ext>
          </a:extLst>
        </xdr:cNvPr>
        <xdr:cNvSpPr/>
      </xdr:nvSpPr>
      <xdr:spPr>
        <a:xfrm>
          <a:off x="14033500" y="55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47714</xdr:rowOff>
    </xdr:from>
    <xdr:to>
      <xdr:col>76</xdr:col>
      <xdr:colOff>22225</xdr:colOff>
      <xdr:row>32</xdr:row>
      <xdr:rowOff>127356</xdr:rowOff>
    </xdr:to>
    <xdr:cxnSp macro="">
      <xdr:nvCxnSpPr>
        <xdr:cNvPr id="156" name="直線コネクタ 155">
          <a:extLst>
            <a:ext uri="{FF2B5EF4-FFF2-40B4-BE49-F238E27FC236}">
              <a16:creationId xmlns:a16="http://schemas.microsoft.com/office/drawing/2014/main" id="{E44BC765-6398-45EC-AD4B-D440F4CBDEDE}"/>
            </a:ext>
          </a:extLst>
        </xdr:cNvPr>
        <xdr:cNvCxnSpPr/>
      </xdr:nvCxnSpPr>
      <xdr:spPr>
        <a:xfrm flipV="1">
          <a:off x="14084300" y="5362664"/>
          <a:ext cx="711200" cy="2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103949</xdr:rowOff>
    </xdr:from>
    <xdr:to>
      <xdr:col>68</xdr:col>
      <xdr:colOff>123825</xdr:colOff>
      <xdr:row>34</xdr:row>
      <xdr:rowOff>34099</xdr:rowOff>
    </xdr:to>
    <xdr:sp macro="" textlink="">
      <xdr:nvSpPr>
        <xdr:cNvPr id="157" name="楕円 156">
          <a:extLst>
            <a:ext uri="{FF2B5EF4-FFF2-40B4-BE49-F238E27FC236}">
              <a16:creationId xmlns:a16="http://schemas.microsoft.com/office/drawing/2014/main" id="{A75E25A6-2BF9-4EAD-A0BF-E906DF826E46}"/>
            </a:ext>
          </a:extLst>
        </xdr:cNvPr>
        <xdr:cNvSpPr/>
      </xdr:nvSpPr>
      <xdr:spPr>
        <a:xfrm>
          <a:off x="13271500" y="576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127356</xdr:rowOff>
    </xdr:from>
    <xdr:to>
      <xdr:col>72</xdr:col>
      <xdr:colOff>73025</xdr:colOff>
      <xdr:row>33</xdr:row>
      <xdr:rowOff>154749</xdr:rowOff>
    </xdr:to>
    <xdr:cxnSp macro="">
      <xdr:nvCxnSpPr>
        <xdr:cNvPr id="158" name="直線コネクタ 157">
          <a:extLst>
            <a:ext uri="{FF2B5EF4-FFF2-40B4-BE49-F238E27FC236}">
              <a16:creationId xmlns:a16="http://schemas.microsoft.com/office/drawing/2014/main" id="{C07AA52A-65BB-4542-B177-53530A2686BC}"/>
            </a:ext>
          </a:extLst>
        </xdr:cNvPr>
        <xdr:cNvCxnSpPr/>
      </xdr:nvCxnSpPr>
      <xdr:spPr>
        <a:xfrm flipV="1">
          <a:off x="13322300" y="5613756"/>
          <a:ext cx="762000" cy="19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124651</xdr:rowOff>
    </xdr:from>
    <xdr:to>
      <xdr:col>64</xdr:col>
      <xdr:colOff>123825</xdr:colOff>
      <xdr:row>35</xdr:row>
      <xdr:rowOff>54801</xdr:rowOff>
    </xdr:to>
    <xdr:sp macro="" textlink="">
      <xdr:nvSpPr>
        <xdr:cNvPr id="159" name="楕円 158">
          <a:extLst>
            <a:ext uri="{FF2B5EF4-FFF2-40B4-BE49-F238E27FC236}">
              <a16:creationId xmlns:a16="http://schemas.microsoft.com/office/drawing/2014/main" id="{DEEE9177-AF0F-4D6A-BBE3-81407D55FE50}"/>
            </a:ext>
          </a:extLst>
        </xdr:cNvPr>
        <xdr:cNvSpPr/>
      </xdr:nvSpPr>
      <xdr:spPr>
        <a:xfrm>
          <a:off x="12509500" y="595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154749</xdr:rowOff>
    </xdr:from>
    <xdr:to>
      <xdr:col>68</xdr:col>
      <xdr:colOff>73025</xdr:colOff>
      <xdr:row>35</xdr:row>
      <xdr:rowOff>4001</xdr:rowOff>
    </xdr:to>
    <xdr:cxnSp macro="">
      <xdr:nvCxnSpPr>
        <xdr:cNvPr id="160" name="直線コネクタ 159">
          <a:extLst>
            <a:ext uri="{FF2B5EF4-FFF2-40B4-BE49-F238E27FC236}">
              <a16:creationId xmlns:a16="http://schemas.microsoft.com/office/drawing/2014/main" id="{1223A612-E246-4E9C-A891-98872ACE1BB0}"/>
            </a:ext>
          </a:extLst>
        </xdr:cNvPr>
        <xdr:cNvCxnSpPr/>
      </xdr:nvCxnSpPr>
      <xdr:spPr>
        <a:xfrm flipV="1">
          <a:off x="12560300" y="5812599"/>
          <a:ext cx="762000" cy="19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100927</xdr:rowOff>
    </xdr:from>
    <xdr:to>
      <xdr:col>60</xdr:col>
      <xdr:colOff>123825</xdr:colOff>
      <xdr:row>34</xdr:row>
      <xdr:rowOff>31077</xdr:rowOff>
    </xdr:to>
    <xdr:sp macro="" textlink="">
      <xdr:nvSpPr>
        <xdr:cNvPr id="161" name="楕円 160">
          <a:extLst>
            <a:ext uri="{FF2B5EF4-FFF2-40B4-BE49-F238E27FC236}">
              <a16:creationId xmlns:a16="http://schemas.microsoft.com/office/drawing/2014/main" id="{09C8AA07-0BD1-4434-9167-A02B1FC34CBB}"/>
            </a:ext>
          </a:extLst>
        </xdr:cNvPr>
        <xdr:cNvSpPr/>
      </xdr:nvSpPr>
      <xdr:spPr>
        <a:xfrm>
          <a:off x="11747500" y="57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151727</xdr:rowOff>
    </xdr:from>
    <xdr:to>
      <xdr:col>64</xdr:col>
      <xdr:colOff>73025</xdr:colOff>
      <xdr:row>35</xdr:row>
      <xdr:rowOff>4001</xdr:rowOff>
    </xdr:to>
    <xdr:cxnSp macro="">
      <xdr:nvCxnSpPr>
        <xdr:cNvPr id="162" name="直線コネクタ 161">
          <a:extLst>
            <a:ext uri="{FF2B5EF4-FFF2-40B4-BE49-F238E27FC236}">
              <a16:creationId xmlns:a16="http://schemas.microsoft.com/office/drawing/2014/main" id="{1729259E-9550-4709-92B0-371228859CE9}"/>
            </a:ext>
          </a:extLst>
        </xdr:cNvPr>
        <xdr:cNvCxnSpPr/>
      </xdr:nvCxnSpPr>
      <xdr:spPr>
        <a:xfrm>
          <a:off x="11798300" y="5809577"/>
          <a:ext cx="762000" cy="1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63" name="n_1aveValue債務償還比率">
          <a:extLst>
            <a:ext uri="{FF2B5EF4-FFF2-40B4-BE49-F238E27FC236}">
              <a16:creationId xmlns:a16="http://schemas.microsoft.com/office/drawing/2014/main" id="{089D5E41-77CC-48BC-9029-BB3C040EB833}"/>
            </a:ext>
          </a:extLst>
        </xdr:cNvPr>
        <xdr:cNvSpPr txBox="1"/>
      </xdr:nvSpPr>
      <xdr:spPr>
        <a:xfrm>
          <a:off x="13836727" y="481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64" name="n_2aveValue債務償還比率">
          <a:extLst>
            <a:ext uri="{FF2B5EF4-FFF2-40B4-BE49-F238E27FC236}">
              <a16:creationId xmlns:a16="http://schemas.microsoft.com/office/drawing/2014/main" id="{7E124068-2F84-40D5-BCBE-28B3FC1F3011}"/>
            </a:ext>
          </a:extLst>
        </xdr:cNvPr>
        <xdr:cNvSpPr txBox="1"/>
      </xdr:nvSpPr>
      <xdr:spPr>
        <a:xfrm>
          <a:off x="13087427" y="493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40797</xdr:rowOff>
    </xdr:from>
    <xdr:ext cx="469744" cy="259045"/>
    <xdr:sp macro="" textlink="">
      <xdr:nvSpPr>
        <xdr:cNvPr id="165" name="n_3aveValue債務償還比率">
          <a:extLst>
            <a:ext uri="{FF2B5EF4-FFF2-40B4-BE49-F238E27FC236}">
              <a16:creationId xmlns:a16="http://schemas.microsoft.com/office/drawing/2014/main" id="{AF3E6E43-1EE6-4601-9B35-2AB4F7C826C7}"/>
            </a:ext>
          </a:extLst>
        </xdr:cNvPr>
        <xdr:cNvSpPr txBox="1"/>
      </xdr:nvSpPr>
      <xdr:spPr>
        <a:xfrm>
          <a:off x="12325427" y="48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83113</xdr:rowOff>
    </xdr:from>
    <xdr:ext cx="469744" cy="259045"/>
    <xdr:sp macro="" textlink="">
      <xdr:nvSpPr>
        <xdr:cNvPr id="166" name="n_4aveValue債務償還比率">
          <a:extLst>
            <a:ext uri="{FF2B5EF4-FFF2-40B4-BE49-F238E27FC236}">
              <a16:creationId xmlns:a16="http://schemas.microsoft.com/office/drawing/2014/main" id="{467AB2B6-8778-4B21-82C1-521AA0A153A6}"/>
            </a:ext>
          </a:extLst>
        </xdr:cNvPr>
        <xdr:cNvSpPr txBox="1"/>
      </xdr:nvSpPr>
      <xdr:spPr>
        <a:xfrm>
          <a:off x="11563427" y="48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169283</xdr:rowOff>
    </xdr:from>
    <xdr:ext cx="469744" cy="259045"/>
    <xdr:sp macro="" textlink="">
      <xdr:nvSpPr>
        <xdr:cNvPr id="167" name="n_1mainValue債務償還比率">
          <a:extLst>
            <a:ext uri="{FF2B5EF4-FFF2-40B4-BE49-F238E27FC236}">
              <a16:creationId xmlns:a16="http://schemas.microsoft.com/office/drawing/2014/main" id="{F8BB7EBF-B974-46E2-ADFA-AF25CF34DCF8}"/>
            </a:ext>
          </a:extLst>
        </xdr:cNvPr>
        <xdr:cNvSpPr txBox="1"/>
      </xdr:nvSpPr>
      <xdr:spPr>
        <a:xfrm>
          <a:off x="13836727" y="56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25226</xdr:rowOff>
    </xdr:from>
    <xdr:ext cx="469744" cy="259045"/>
    <xdr:sp macro="" textlink="">
      <xdr:nvSpPr>
        <xdr:cNvPr id="168" name="n_2mainValue債務償還比率">
          <a:extLst>
            <a:ext uri="{FF2B5EF4-FFF2-40B4-BE49-F238E27FC236}">
              <a16:creationId xmlns:a16="http://schemas.microsoft.com/office/drawing/2014/main" id="{CAF93A2A-58FD-4B5F-94EC-038F9D242CAC}"/>
            </a:ext>
          </a:extLst>
        </xdr:cNvPr>
        <xdr:cNvSpPr txBox="1"/>
      </xdr:nvSpPr>
      <xdr:spPr>
        <a:xfrm>
          <a:off x="13087427" y="585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45928</xdr:rowOff>
    </xdr:from>
    <xdr:ext cx="469744" cy="259045"/>
    <xdr:sp macro="" textlink="">
      <xdr:nvSpPr>
        <xdr:cNvPr id="169" name="n_3mainValue債務償還比率">
          <a:extLst>
            <a:ext uri="{FF2B5EF4-FFF2-40B4-BE49-F238E27FC236}">
              <a16:creationId xmlns:a16="http://schemas.microsoft.com/office/drawing/2014/main" id="{072DBAFD-529E-43CB-96A1-62D5AB11ACB6}"/>
            </a:ext>
          </a:extLst>
        </xdr:cNvPr>
        <xdr:cNvSpPr txBox="1"/>
      </xdr:nvSpPr>
      <xdr:spPr>
        <a:xfrm>
          <a:off x="12325427" y="604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22204</xdr:rowOff>
    </xdr:from>
    <xdr:ext cx="469744" cy="259045"/>
    <xdr:sp macro="" textlink="">
      <xdr:nvSpPr>
        <xdr:cNvPr id="170" name="n_4mainValue債務償還比率">
          <a:extLst>
            <a:ext uri="{FF2B5EF4-FFF2-40B4-BE49-F238E27FC236}">
              <a16:creationId xmlns:a16="http://schemas.microsoft.com/office/drawing/2014/main" id="{2E0B27F9-2398-4DDC-89C4-4728680B2F7D}"/>
            </a:ext>
          </a:extLst>
        </xdr:cNvPr>
        <xdr:cNvSpPr txBox="1"/>
      </xdr:nvSpPr>
      <xdr:spPr>
        <a:xfrm>
          <a:off x="11563427" y="585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AADF1F9-BD86-42D1-9406-011AD4574E6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34C0723E-2698-49FD-AF90-BB171BBA17D7}"/>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D126439C-1FCA-4969-8732-3BBCC74238D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77B253CB-CCF0-432F-B0B0-3ED251BAEFC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721EC99A-6DE2-4671-BBC6-A0A46CAE923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876D492D-0BD3-4BCE-B466-72ABD2CFB5B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0D245BB-CC16-4240-BE54-11759FB91A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CC1A5A-D124-4D8F-899D-9B515F00C5B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4FBFC8-E21C-4A85-AA61-CC3DEA2A75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BB4D13-C66E-4786-AF45-FB2BA84F457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89F5447-A017-492C-93D8-2426EEC6B8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03C95A-C890-485A-A5EE-F63A77982B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4976F1-8300-44AC-907B-011B5D6D605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A6D838-63E0-4B37-AE68-62B0827041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380157E-F56D-4250-818E-0421A9778EB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A500FCD-3BEA-4E66-8D73-17D5CC1EF98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
1,403
594.74
4,108,664
3,859,445
139,873
2,458,082
5,038,797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6E8B06-A93E-4392-9535-8A42C864EA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0C1D66-F924-4E26-AD93-65BAD7299A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9E111D-1306-46AC-B2CD-EE4596B238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D889E19-A1AA-48BF-ACCE-566B62FEB73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ABCCA8-7285-472F-8F6F-EE99C1F5566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13F2672-D700-4149-ACD0-9D353CE4029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DADD32-BED2-42F3-938D-88F78EC04A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0633C6B-D439-4706-9A68-F80648C063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026EAE-CA49-42F4-824A-FC57CBE1909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A7E17BA-245E-4775-9CC8-8DA07D048E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007C6B-C383-485A-8678-8C271E9BB5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291F7C-71BF-4B2F-9B4A-FA83F047AC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588561-FBFE-4D7E-A8A5-4ADD8D49E0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6C9E0A-AF82-409D-86E2-EACAD2E1E59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28336BE-DEC1-4BC0-BEE2-B19B04FAA7E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E30903-8126-463B-AB98-8EB21BE574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1E8CC2-0853-4C5D-A872-3EC3DBDA902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AFF574-62E8-4D2F-86C5-4A74C9A7B22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E30F84-715B-4FB9-8598-5E8BCB31AF2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27AE467-E695-4E9C-BCA5-05C2FFAAA5B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B13B1E1-C146-4A64-837A-AED39FA1009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E4EB7B-3F4A-48EA-9C13-8A61DD336DF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D410595-337D-4574-A5EE-7D39FBD996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13B9003-B4A8-4D94-87B1-A3AA693AAF3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254966F-3A2E-47BF-B8B5-EDFCE523740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7C1D52-E720-459F-9E16-D12366E6B6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7AA7D6-6F61-4561-8469-BAAC552FBD0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005126F-5D94-4964-8740-79AA3F71743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5D84BC8-A0BE-4C18-A961-4ACA0ACA49D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57430A7-4E35-49A7-895F-02021333403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80D5351-49D1-401A-913C-0EBA34A48A1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5F0B653-BCD4-4588-B5D0-19077FFFEB7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2EC824F-DB45-487C-B199-895DD99C78A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5818F150-65F5-48CF-8DF8-F30CBEF3BD9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EC2D848-068B-46C6-BDC3-00C563269A0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1CF2116-58D2-4D04-A83E-943C19A7CB78}"/>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6A263DE-305A-4AE6-80D9-A2B5AE36F9F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0BE03D2-35A9-4DB4-A188-54D14D2A222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A3F69EFF-C50E-4296-ABFB-F0E91699370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66DC795-98B9-4D74-8BA4-B148A6C16B1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7855D0A-2081-4337-BE10-1AADB10E8FF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A5452AD-0410-4936-B8FE-03425C31D249}"/>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304B97B-09B7-45FB-AF82-CA2F4E2ABDC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3885F22D-D247-4240-8824-95F7970A514F}"/>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56880513-C97C-414C-9E51-9AFD63BA1184}"/>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008F2C4F-8C00-4887-9F9A-6177C9A5DA86}"/>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B09BEB99-DB24-4B10-982E-3E8F44B7C3B1}"/>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DC841C88-2FAE-4C94-9D03-07566E47F3DD}"/>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68EE24ED-86F3-4B98-8652-A4C0C0EEEC61}"/>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3378A5B0-586C-40EB-BA4E-28100EDDEE24}"/>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a:extLst>
            <a:ext uri="{FF2B5EF4-FFF2-40B4-BE49-F238E27FC236}">
              <a16:creationId xmlns:a16="http://schemas.microsoft.com/office/drawing/2014/main" id="{B8437F97-C784-4408-A68D-414A388CD42C}"/>
            </a:ext>
          </a:extLst>
        </xdr:cNvPr>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a:extLst>
            <a:ext uri="{FF2B5EF4-FFF2-40B4-BE49-F238E27FC236}">
              <a16:creationId xmlns:a16="http://schemas.microsoft.com/office/drawing/2014/main" id="{EEFA9F99-6261-4A8F-A1E0-5BC7DEDF05EC}"/>
            </a:ext>
          </a:extLst>
        </xdr:cNvPr>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3B7B7C5B-91EB-4207-B9BD-86F258844A8B}"/>
            </a:ext>
          </a:extLst>
        </xdr:cNvPr>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a:extLst>
            <a:ext uri="{FF2B5EF4-FFF2-40B4-BE49-F238E27FC236}">
              <a16:creationId xmlns:a16="http://schemas.microsoft.com/office/drawing/2014/main" id="{7CFA7ACE-1B31-4A96-81CE-55351FB7D642}"/>
            </a:ext>
          </a:extLst>
        </xdr:cNvPr>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2910C60-BAB8-4D75-85E0-E01F4B0462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CFA2346-211D-4C45-8881-6A3AC9BEE30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97A523D-A88B-4312-AB1D-D03AF644B6F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6512B5-244E-44E9-84AB-DE7F958A4E9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7B7E3E5-84BB-432C-BDC1-C0B16896A5D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71" name="楕円 70">
          <a:extLst>
            <a:ext uri="{FF2B5EF4-FFF2-40B4-BE49-F238E27FC236}">
              <a16:creationId xmlns:a16="http://schemas.microsoft.com/office/drawing/2014/main" id="{78A150CE-88CC-4086-9377-68B4ADF81FC6}"/>
            </a:ext>
          </a:extLst>
        </xdr:cNvPr>
        <xdr:cNvSpPr/>
      </xdr:nvSpPr>
      <xdr:spPr>
        <a:xfrm>
          <a:off x="45847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126001</xdr:rowOff>
    </xdr:from>
    <xdr:ext cx="405111" cy="259045"/>
    <xdr:sp macro="" textlink="">
      <xdr:nvSpPr>
        <xdr:cNvPr id="72" name="【道路】&#10;有形固定資産減価償却率該当値テキスト">
          <a:extLst>
            <a:ext uri="{FF2B5EF4-FFF2-40B4-BE49-F238E27FC236}">
              <a16:creationId xmlns:a16="http://schemas.microsoft.com/office/drawing/2014/main" id="{DFA5E2AE-9018-4970-9E57-157B056DC63C}"/>
            </a:ext>
          </a:extLst>
        </xdr:cNvPr>
        <xdr:cNvSpPr txBox="1"/>
      </xdr:nvSpPr>
      <xdr:spPr>
        <a:xfrm>
          <a:off x="4673600" y="612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112268</xdr:rowOff>
    </xdr:from>
    <xdr:to>
      <xdr:col>20</xdr:col>
      <xdr:colOff>38100</xdr:colOff>
      <xdr:row>37</xdr:row>
      <xdr:rowOff>42418</xdr:rowOff>
    </xdr:to>
    <xdr:sp macro="" textlink="">
      <xdr:nvSpPr>
        <xdr:cNvPr id="73" name="楕円 72">
          <a:extLst>
            <a:ext uri="{FF2B5EF4-FFF2-40B4-BE49-F238E27FC236}">
              <a16:creationId xmlns:a16="http://schemas.microsoft.com/office/drawing/2014/main" id="{8D549B3C-5BAA-4071-B26C-F2883CDF428A}"/>
            </a:ext>
          </a:extLst>
        </xdr:cNvPr>
        <xdr:cNvSpPr/>
      </xdr:nvSpPr>
      <xdr:spPr>
        <a:xfrm>
          <a:off x="3746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153924</xdr:rowOff>
    </xdr:from>
    <xdr:to>
      <xdr:col>24</xdr:col>
      <xdr:colOff>63500</xdr:colOff>
      <xdr:row>36</xdr:row>
      <xdr:rowOff>163068</xdr:rowOff>
    </xdr:to>
    <xdr:cxnSp macro="">
      <xdr:nvCxnSpPr>
        <xdr:cNvPr id="74" name="直線コネクタ 73">
          <a:extLst>
            <a:ext uri="{FF2B5EF4-FFF2-40B4-BE49-F238E27FC236}">
              <a16:creationId xmlns:a16="http://schemas.microsoft.com/office/drawing/2014/main" id="{D4B3AE01-975F-41F5-820F-951D34621DB9}"/>
            </a:ext>
          </a:extLst>
        </xdr:cNvPr>
        <xdr:cNvCxnSpPr/>
      </xdr:nvCxnSpPr>
      <xdr:spPr>
        <a:xfrm flipV="1">
          <a:off x="3797300" y="63261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66548</xdr:rowOff>
    </xdr:from>
    <xdr:to>
      <xdr:col>15</xdr:col>
      <xdr:colOff>101600</xdr:colOff>
      <xdr:row>36</xdr:row>
      <xdr:rowOff>168148</xdr:rowOff>
    </xdr:to>
    <xdr:sp macro="" textlink="">
      <xdr:nvSpPr>
        <xdr:cNvPr id="75" name="楕円 74">
          <a:extLst>
            <a:ext uri="{FF2B5EF4-FFF2-40B4-BE49-F238E27FC236}">
              <a16:creationId xmlns:a16="http://schemas.microsoft.com/office/drawing/2014/main" id="{D080155D-6F3A-4CC6-8AB5-FCEE64AE1F49}"/>
            </a:ext>
          </a:extLst>
        </xdr:cNvPr>
        <xdr:cNvSpPr/>
      </xdr:nvSpPr>
      <xdr:spPr>
        <a:xfrm>
          <a:off x="2857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117348</xdr:rowOff>
    </xdr:from>
    <xdr:to>
      <xdr:col>19</xdr:col>
      <xdr:colOff>177800</xdr:colOff>
      <xdr:row>36</xdr:row>
      <xdr:rowOff>163068</xdr:rowOff>
    </xdr:to>
    <xdr:cxnSp macro="">
      <xdr:nvCxnSpPr>
        <xdr:cNvPr id="76" name="直線コネクタ 75">
          <a:extLst>
            <a:ext uri="{FF2B5EF4-FFF2-40B4-BE49-F238E27FC236}">
              <a16:creationId xmlns:a16="http://schemas.microsoft.com/office/drawing/2014/main" id="{5DEDA80E-4774-48D5-A231-D477CA3CB06F}"/>
            </a:ext>
          </a:extLst>
        </xdr:cNvPr>
        <xdr:cNvCxnSpPr/>
      </xdr:nvCxnSpPr>
      <xdr:spPr>
        <a:xfrm>
          <a:off x="2908300" y="62895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23114</xdr:rowOff>
    </xdr:from>
    <xdr:to>
      <xdr:col>10</xdr:col>
      <xdr:colOff>165100</xdr:colOff>
      <xdr:row>36</xdr:row>
      <xdr:rowOff>124714</xdr:rowOff>
    </xdr:to>
    <xdr:sp macro="" textlink="">
      <xdr:nvSpPr>
        <xdr:cNvPr id="77" name="楕円 76">
          <a:extLst>
            <a:ext uri="{FF2B5EF4-FFF2-40B4-BE49-F238E27FC236}">
              <a16:creationId xmlns:a16="http://schemas.microsoft.com/office/drawing/2014/main" id="{E3041431-A88B-4BF8-AF01-F4D6534D23A1}"/>
            </a:ext>
          </a:extLst>
        </xdr:cNvPr>
        <xdr:cNvSpPr/>
      </xdr:nvSpPr>
      <xdr:spPr>
        <a:xfrm>
          <a:off x="1968500" y="61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73914</xdr:rowOff>
    </xdr:from>
    <xdr:to>
      <xdr:col>15</xdr:col>
      <xdr:colOff>50800</xdr:colOff>
      <xdr:row>36</xdr:row>
      <xdr:rowOff>117348</xdr:rowOff>
    </xdr:to>
    <xdr:cxnSp macro="">
      <xdr:nvCxnSpPr>
        <xdr:cNvPr id="78" name="直線コネクタ 77">
          <a:extLst>
            <a:ext uri="{FF2B5EF4-FFF2-40B4-BE49-F238E27FC236}">
              <a16:creationId xmlns:a16="http://schemas.microsoft.com/office/drawing/2014/main" id="{FF84DC97-1AFD-4A7B-B7EF-1B32B9A657C9}"/>
            </a:ext>
          </a:extLst>
        </xdr:cNvPr>
        <xdr:cNvCxnSpPr/>
      </xdr:nvCxnSpPr>
      <xdr:spPr>
        <a:xfrm>
          <a:off x="2019300" y="62461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144272</xdr:rowOff>
    </xdr:from>
    <xdr:to>
      <xdr:col>6</xdr:col>
      <xdr:colOff>38100</xdr:colOff>
      <xdr:row>36</xdr:row>
      <xdr:rowOff>74422</xdr:rowOff>
    </xdr:to>
    <xdr:sp macro="" textlink="">
      <xdr:nvSpPr>
        <xdr:cNvPr id="79" name="楕円 78">
          <a:extLst>
            <a:ext uri="{FF2B5EF4-FFF2-40B4-BE49-F238E27FC236}">
              <a16:creationId xmlns:a16="http://schemas.microsoft.com/office/drawing/2014/main" id="{5871471A-CB62-420D-B7DC-DF6BB573B9AE}"/>
            </a:ext>
          </a:extLst>
        </xdr:cNvPr>
        <xdr:cNvSpPr/>
      </xdr:nvSpPr>
      <xdr:spPr>
        <a:xfrm>
          <a:off x="10795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23622</xdr:rowOff>
    </xdr:from>
    <xdr:to>
      <xdr:col>10</xdr:col>
      <xdr:colOff>114300</xdr:colOff>
      <xdr:row>36</xdr:row>
      <xdr:rowOff>73914</xdr:rowOff>
    </xdr:to>
    <xdr:cxnSp macro="">
      <xdr:nvCxnSpPr>
        <xdr:cNvPr id="80" name="直線コネクタ 79">
          <a:extLst>
            <a:ext uri="{FF2B5EF4-FFF2-40B4-BE49-F238E27FC236}">
              <a16:creationId xmlns:a16="http://schemas.microsoft.com/office/drawing/2014/main" id="{674B1097-5B67-4A55-9A89-E6693E0C73CD}"/>
            </a:ext>
          </a:extLst>
        </xdr:cNvPr>
        <xdr:cNvCxnSpPr/>
      </xdr:nvCxnSpPr>
      <xdr:spPr>
        <a:xfrm>
          <a:off x="1130300" y="619582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a:extLst>
            <a:ext uri="{FF2B5EF4-FFF2-40B4-BE49-F238E27FC236}">
              <a16:creationId xmlns:a16="http://schemas.microsoft.com/office/drawing/2014/main" id="{3306D4FA-B919-487B-A1E1-7D84BFEDE6A5}"/>
            </a:ext>
          </a:extLst>
        </xdr:cNvPr>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31259</xdr:rowOff>
    </xdr:from>
    <xdr:ext cx="405111" cy="259045"/>
    <xdr:sp macro="" textlink="">
      <xdr:nvSpPr>
        <xdr:cNvPr id="82" name="n_2aveValue【道路】&#10;有形固定資産減価償却率">
          <a:extLst>
            <a:ext uri="{FF2B5EF4-FFF2-40B4-BE49-F238E27FC236}">
              <a16:creationId xmlns:a16="http://schemas.microsoft.com/office/drawing/2014/main" id="{77BE84F2-990D-4EEA-B662-84D196707F25}"/>
            </a:ext>
          </a:extLst>
        </xdr:cNvPr>
        <xdr:cNvSpPr txBox="1"/>
      </xdr:nvSpPr>
      <xdr:spPr>
        <a:xfrm>
          <a:off x="2705744"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3" name="n_3aveValue【道路】&#10;有形固定資産減価償却率">
          <a:extLst>
            <a:ext uri="{FF2B5EF4-FFF2-40B4-BE49-F238E27FC236}">
              <a16:creationId xmlns:a16="http://schemas.microsoft.com/office/drawing/2014/main" id="{9412E9DE-DDE1-4C51-9EA7-03AA850DC290}"/>
            </a:ext>
          </a:extLst>
        </xdr:cNvPr>
        <xdr:cNvSpPr txBox="1"/>
      </xdr:nvSpPr>
      <xdr:spPr>
        <a:xfrm>
          <a:off x="1816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92981</xdr:rowOff>
    </xdr:from>
    <xdr:ext cx="405111" cy="259045"/>
    <xdr:sp macro="" textlink="">
      <xdr:nvSpPr>
        <xdr:cNvPr id="84" name="n_4aveValue【道路】&#10;有形固定資産減価償却率">
          <a:extLst>
            <a:ext uri="{FF2B5EF4-FFF2-40B4-BE49-F238E27FC236}">
              <a16:creationId xmlns:a16="http://schemas.microsoft.com/office/drawing/2014/main" id="{5021B972-9D0E-423C-AF26-F3A0CA918C0A}"/>
            </a:ext>
          </a:extLst>
        </xdr:cNvPr>
        <xdr:cNvSpPr txBox="1"/>
      </xdr:nvSpPr>
      <xdr:spPr>
        <a:xfrm>
          <a:off x="927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58945</xdr:rowOff>
    </xdr:from>
    <xdr:ext cx="405111" cy="259045"/>
    <xdr:sp macro="" textlink="">
      <xdr:nvSpPr>
        <xdr:cNvPr id="85" name="n_1mainValue【道路】&#10;有形固定資産減価償却率">
          <a:extLst>
            <a:ext uri="{FF2B5EF4-FFF2-40B4-BE49-F238E27FC236}">
              <a16:creationId xmlns:a16="http://schemas.microsoft.com/office/drawing/2014/main" id="{305F718A-2710-4BF7-BD03-52F507974C98}"/>
            </a:ext>
          </a:extLst>
        </xdr:cNvPr>
        <xdr:cNvSpPr txBox="1"/>
      </xdr:nvSpPr>
      <xdr:spPr>
        <a:xfrm>
          <a:off x="35820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13225</xdr:rowOff>
    </xdr:from>
    <xdr:ext cx="405111" cy="259045"/>
    <xdr:sp macro="" textlink="">
      <xdr:nvSpPr>
        <xdr:cNvPr id="86" name="n_2mainValue【道路】&#10;有形固定資産減価償却率">
          <a:extLst>
            <a:ext uri="{FF2B5EF4-FFF2-40B4-BE49-F238E27FC236}">
              <a16:creationId xmlns:a16="http://schemas.microsoft.com/office/drawing/2014/main" id="{0706E803-F705-4C96-9EA5-D4C93EFD39CC}"/>
            </a:ext>
          </a:extLst>
        </xdr:cNvPr>
        <xdr:cNvSpPr txBox="1"/>
      </xdr:nvSpPr>
      <xdr:spPr>
        <a:xfrm>
          <a:off x="27057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7" name="n_3mainValue【道路】&#10;有形固定資産減価償却率">
          <a:extLst>
            <a:ext uri="{FF2B5EF4-FFF2-40B4-BE49-F238E27FC236}">
              <a16:creationId xmlns:a16="http://schemas.microsoft.com/office/drawing/2014/main" id="{019F560B-6A89-4740-AE41-2EAC2B16AE44}"/>
            </a:ext>
          </a:extLst>
        </xdr:cNvPr>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90949</xdr:rowOff>
    </xdr:from>
    <xdr:ext cx="405111" cy="259045"/>
    <xdr:sp macro="" textlink="">
      <xdr:nvSpPr>
        <xdr:cNvPr id="88" name="n_4mainValue【道路】&#10;有形固定資産減価償却率">
          <a:extLst>
            <a:ext uri="{FF2B5EF4-FFF2-40B4-BE49-F238E27FC236}">
              <a16:creationId xmlns:a16="http://schemas.microsoft.com/office/drawing/2014/main" id="{A4F9634E-1C44-4389-B277-A9B3EBE07E76}"/>
            </a:ext>
          </a:extLst>
        </xdr:cNvPr>
        <xdr:cNvSpPr txBox="1"/>
      </xdr:nvSpPr>
      <xdr:spPr>
        <a:xfrm>
          <a:off x="927744" y="592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6626F2E-F68F-46C5-B8CB-D3F6C408EB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010290B-CD0E-4793-99FE-53EF269DBC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D4E0291-4974-464E-A756-2AC434422D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72A2A17-AC1F-4DE0-B5A8-FDEE7D7582C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BA8BB33-3D0C-486F-B987-C80BF28F57E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43FADCD-1039-4C18-AB82-F4B314E85C5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7AC7342-572B-4DC8-8C55-9011AF4ACD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46E7CF5-0E8D-4125-AD62-C907E6B8E7C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ACC6DB21-F4DB-47B8-B457-5E2C7847914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F105223-CA1F-41D3-AE81-F61AB9BB110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3070E6E-FC22-45EA-8BE4-8B5F0356BEF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27968804-DEC1-4D6B-94BF-B04928449B4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35F65201-5432-43DE-9C0C-F7F09C92E87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A4D09F4A-C7AF-411D-9251-0A4B8EEB3AF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DBD7E1B-74FC-40C1-A902-9EA32E83DE4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5B7B7F11-8195-42AF-B4FB-16592BB7EA1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C4FB398-7D52-4F6C-BE72-8A2AA9D33B6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9833181B-2286-43FD-973C-463CFBD6087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C00A06C-147D-4DE9-B803-68E1EACC48E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CD46C474-0187-4166-80F1-B7246F9684C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6D1A2EB-61AB-4A90-99A7-63846BA29B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72B317C-D726-4B30-9ABE-973831941FD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8132A3A-0859-493E-9EBF-0FE47929980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5415821A-F78E-454E-9523-C79486859898}"/>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80D50D08-EF5E-493F-869B-991792D56272}"/>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463E1113-1A45-4CE3-9FA2-8DD637F09AE4}"/>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CB7E8F3C-1CE5-489B-AB92-42BF57F7FE41}"/>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B3727C95-1DCF-46C3-B031-8A39CFCB826B}"/>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a:extLst>
            <a:ext uri="{FF2B5EF4-FFF2-40B4-BE49-F238E27FC236}">
              <a16:creationId xmlns:a16="http://schemas.microsoft.com/office/drawing/2014/main" id="{37FC9727-4826-495C-9858-52F3B32E81B8}"/>
            </a:ext>
          </a:extLst>
        </xdr:cNvPr>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D742E16A-09E4-48F2-B4A9-72DA0E93F769}"/>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a:extLst>
            <a:ext uri="{FF2B5EF4-FFF2-40B4-BE49-F238E27FC236}">
              <a16:creationId xmlns:a16="http://schemas.microsoft.com/office/drawing/2014/main" id="{7EE93E93-49A9-4933-8513-BEEC70FF7E5D}"/>
            </a:ext>
          </a:extLst>
        </xdr:cNvPr>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a:extLst>
            <a:ext uri="{FF2B5EF4-FFF2-40B4-BE49-F238E27FC236}">
              <a16:creationId xmlns:a16="http://schemas.microsoft.com/office/drawing/2014/main" id="{AC1ACB8B-1E25-4200-958F-255969E44C95}"/>
            </a:ext>
          </a:extLst>
        </xdr:cNvPr>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a:extLst>
            <a:ext uri="{FF2B5EF4-FFF2-40B4-BE49-F238E27FC236}">
              <a16:creationId xmlns:a16="http://schemas.microsoft.com/office/drawing/2014/main" id="{A503EA10-71CF-488F-ABC7-3906BC1FE94E}"/>
            </a:ext>
          </a:extLst>
        </xdr:cNvPr>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a:extLst>
            <a:ext uri="{FF2B5EF4-FFF2-40B4-BE49-F238E27FC236}">
              <a16:creationId xmlns:a16="http://schemas.microsoft.com/office/drawing/2014/main" id="{9599014A-1B33-4988-BC20-35CF13947B05}"/>
            </a:ext>
          </a:extLst>
        </xdr:cNvPr>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E6BC74A-6477-40C6-AD23-2EEDAF18E95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FAE8722-0331-480B-9410-072D8A55566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3CA54D9-4CDF-416F-ACF4-45C01CF26C8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6A115C1-D380-4C77-9906-CC517F37209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E0C066C-3F22-4075-8DA7-2A7CA0DF20D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27808</xdr:rowOff>
    </xdr:from>
    <xdr:to>
      <xdr:col>55</xdr:col>
      <xdr:colOff>50800</xdr:colOff>
      <xdr:row>35</xdr:row>
      <xdr:rowOff>129408</xdr:rowOff>
    </xdr:to>
    <xdr:sp macro="" textlink="">
      <xdr:nvSpPr>
        <xdr:cNvPr id="128" name="楕円 127">
          <a:extLst>
            <a:ext uri="{FF2B5EF4-FFF2-40B4-BE49-F238E27FC236}">
              <a16:creationId xmlns:a16="http://schemas.microsoft.com/office/drawing/2014/main" id="{A31D84D3-1455-480A-9275-CEB509AB318B}"/>
            </a:ext>
          </a:extLst>
        </xdr:cNvPr>
        <xdr:cNvSpPr/>
      </xdr:nvSpPr>
      <xdr:spPr>
        <a:xfrm>
          <a:off x="10426700" y="602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50685</xdr:rowOff>
    </xdr:from>
    <xdr:ext cx="599010" cy="259045"/>
    <xdr:sp macro="" textlink="">
      <xdr:nvSpPr>
        <xdr:cNvPr id="129" name="【道路】&#10;一人当たり延長該当値テキスト">
          <a:extLst>
            <a:ext uri="{FF2B5EF4-FFF2-40B4-BE49-F238E27FC236}">
              <a16:creationId xmlns:a16="http://schemas.microsoft.com/office/drawing/2014/main" id="{033209E7-DACE-43A4-B04F-7D0C7148E9E0}"/>
            </a:ext>
          </a:extLst>
        </xdr:cNvPr>
        <xdr:cNvSpPr txBox="1"/>
      </xdr:nvSpPr>
      <xdr:spPr>
        <a:xfrm>
          <a:off x="10515600" y="587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54768</xdr:rowOff>
    </xdr:from>
    <xdr:to>
      <xdr:col>50</xdr:col>
      <xdr:colOff>165100</xdr:colOff>
      <xdr:row>35</xdr:row>
      <xdr:rowOff>156368</xdr:rowOff>
    </xdr:to>
    <xdr:sp macro="" textlink="">
      <xdr:nvSpPr>
        <xdr:cNvPr id="130" name="楕円 129">
          <a:extLst>
            <a:ext uri="{FF2B5EF4-FFF2-40B4-BE49-F238E27FC236}">
              <a16:creationId xmlns:a16="http://schemas.microsoft.com/office/drawing/2014/main" id="{F928E938-C1E2-44A0-9392-9B6E955292BA}"/>
            </a:ext>
          </a:extLst>
        </xdr:cNvPr>
        <xdr:cNvSpPr/>
      </xdr:nvSpPr>
      <xdr:spPr>
        <a:xfrm>
          <a:off x="9588500" y="60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78608</xdr:rowOff>
    </xdr:from>
    <xdr:to>
      <xdr:col>55</xdr:col>
      <xdr:colOff>0</xdr:colOff>
      <xdr:row>35</xdr:row>
      <xdr:rowOff>105568</xdr:rowOff>
    </xdr:to>
    <xdr:cxnSp macro="">
      <xdr:nvCxnSpPr>
        <xdr:cNvPr id="131" name="直線コネクタ 130">
          <a:extLst>
            <a:ext uri="{FF2B5EF4-FFF2-40B4-BE49-F238E27FC236}">
              <a16:creationId xmlns:a16="http://schemas.microsoft.com/office/drawing/2014/main" id="{812F482D-B0D5-41FC-8B19-5733B6E7238C}"/>
            </a:ext>
          </a:extLst>
        </xdr:cNvPr>
        <xdr:cNvCxnSpPr/>
      </xdr:nvCxnSpPr>
      <xdr:spPr>
        <a:xfrm flipV="1">
          <a:off x="9639300" y="6079358"/>
          <a:ext cx="8382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90223</xdr:rowOff>
    </xdr:from>
    <xdr:to>
      <xdr:col>46</xdr:col>
      <xdr:colOff>38100</xdr:colOff>
      <xdr:row>36</xdr:row>
      <xdr:rowOff>20373</xdr:rowOff>
    </xdr:to>
    <xdr:sp macro="" textlink="">
      <xdr:nvSpPr>
        <xdr:cNvPr id="132" name="楕円 131">
          <a:extLst>
            <a:ext uri="{FF2B5EF4-FFF2-40B4-BE49-F238E27FC236}">
              <a16:creationId xmlns:a16="http://schemas.microsoft.com/office/drawing/2014/main" id="{B7AC6B4F-951B-4F75-84B9-A36E679E905D}"/>
            </a:ext>
          </a:extLst>
        </xdr:cNvPr>
        <xdr:cNvSpPr/>
      </xdr:nvSpPr>
      <xdr:spPr>
        <a:xfrm>
          <a:off x="8699500" y="60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105568</xdr:rowOff>
    </xdr:from>
    <xdr:to>
      <xdr:col>50</xdr:col>
      <xdr:colOff>114300</xdr:colOff>
      <xdr:row>35</xdr:row>
      <xdr:rowOff>141023</xdr:rowOff>
    </xdr:to>
    <xdr:cxnSp macro="">
      <xdr:nvCxnSpPr>
        <xdr:cNvPr id="133" name="直線コネクタ 132">
          <a:extLst>
            <a:ext uri="{FF2B5EF4-FFF2-40B4-BE49-F238E27FC236}">
              <a16:creationId xmlns:a16="http://schemas.microsoft.com/office/drawing/2014/main" id="{442DA133-06ED-469D-92F2-DA93CCFBA7C4}"/>
            </a:ext>
          </a:extLst>
        </xdr:cNvPr>
        <xdr:cNvCxnSpPr/>
      </xdr:nvCxnSpPr>
      <xdr:spPr>
        <a:xfrm flipV="1">
          <a:off x="8750300" y="6106318"/>
          <a:ext cx="889000" cy="3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111856</xdr:rowOff>
    </xdr:from>
    <xdr:to>
      <xdr:col>41</xdr:col>
      <xdr:colOff>101600</xdr:colOff>
      <xdr:row>36</xdr:row>
      <xdr:rowOff>42006</xdr:rowOff>
    </xdr:to>
    <xdr:sp macro="" textlink="">
      <xdr:nvSpPr>
        <xdr:cNvPr id="134" name="楕円 133">
          <a:extLst>
            <a:ext uri="{FF2B5EF4-FFF2-40B4-BE49-F238E27FC236}">
              <a16:creationId xmlns:a16="http://schemas.microsoft.com/office/drawing/2014/main" id="{93D892FF-C6B0-4973-8801-9B63AD519043}"/>
            </a:ext>
          </a:extLst>
        </xdr:cNvPr>
        <xdr:cNvSpPr/>
      </xdr:nvSpPr>
      <xdr:spPr>
        <a:xfrm>
          <a:off x="7810500" y="61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141023</xdr:rowOff>
    </xdr:from>
    <xdr:to>
      <xdr:col>45</xdr:col>
      <xdr:colOff>177800</xdr:colOff>
      <xdr:row>35</xdr:row>
      <xdr:rowOff>162656</xdr:rowOff>
    </xdr:to>
    <xdr:cxnSp macro="">
      <xdr:nvCxnSpPr>
        <xdr:cNvPr id="135" name="直線コネクタ 134">
          <a:extLst>
            <a:ext uri="{FF2B5EF4-FFF2-40B4-BE49-F238E27FC236}">
              <a16:creationId xmlns:a16="http://schemas.microsoft.com/office/drawing/2014/main" id="{3F2A701D-7C2C-4E6D-B8DA-DFEDDB59D65C}"/>
            </a:ext>
          </a:extLst>
        </xdr:cNvPr>
        <xdr:cNvCxnSpPr/>
      </xdr:nvCxnSpPr>
      <xdr:spPr>
        <a:xfrm flipV="1">
          <a:off x="7861300" y="6141773"/>
          <a:ext cx="8890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149370</xdr:rowOff>
    </xdr:from>
    <xdr:to>
      <xdr:col>36</xdr:col>
      <xdr:colOff>165100</xdr:colOff>
      <xdr:row>36</xdr:row>
      <xdr:rowOff>79520</xdr:rowOff>
    </xdr:to>
    <xdr:sp macro="" textlink="">
      <xdr:nvSpPr>
        <xdr:cNvPr id="136" name="楕円 135">
          <a:extLst>
            <a:ext uri="{FF2B5EF4-FFF2-40B4-BE49-F238E27FC236}">
              <a16:creationId xmlns:a16="http://schemas.microsoft.com/office/drawing/2014/main" id="{D0EC6FFD-A7DF-4645-8F88-A3E0F4CA8C05}"/>
            </a:ext>
          </a:extLst>
        </xdr:cNvPr>
        <xdr:cNvSpPr/>
      </xdr:nvSpPr>
      <xdr:spPr>
        <a:xfrm>
          <a:off x="6921500" y="61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162656</xdr:rowOff>
    </xdr:from>
    <xdr:to>
      <xdr:col>41</xdr:col>
      <xdr:colOff>50800</xdr:colOff>
      <xdr:row>36</xdr:row>
      <xdr:rowOff>28720</xdr:rowOff>
    </xdr:to>
    <xdr:cxnSp macro="">
      <xdr:nvCxnSpPr>
        <xdr:cNvPr id="137" name="直線コネクタ 136">
          <a:extLst>
            <a:ext uri="{FF2B5EF4-FFF2-40B4-BE49-F238E27FC236}">
              <a16:creationId xmlns:a16="http://schemas.microsoft.com/office/drawing/2014/main" id="{29ACB61E-7691-469E-B168-FC0387314231}"/>
            </a:ext>
          </a:extLst>
        </xdr:cNvPr>
        <xdr:cNvCxnSpPr/>
      </xdr:nvCxnSpPr>
      <xdr:spPr>
        <a:xfrm flipV="1">
          <a:off x="6972300" y="6163406"/>
          <a:ext cx="889000" cy="3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7728</xdr:rowOff>
    </xdr:from>
    <xdr:ext cx="534377" cy="259045"/>
    <xdr:sp macro="" textlink="">
      <xdr:nvSpPr>
        <xdr:cNvPr id="138" name="n_1aveValue【道路】&#10;一人当たり延長">
          <a:extLst>
            <a:ext uri="{FF2B5EF4-FFF2-40B4-BE49-F238E27FC236}">
              <a16:creationId xmlns:a16="http://schemas.microsoft.com/office/drawing/2014/main" id="{1FE2BAAC-579C-47C4-983D-457BC2565A17}"/>
            </a:ext>
          </a:extLst>
        </xdr:cNvPr>
        <xdr:cNvSpPr txBox="1"/>
      </xdr:nvSpPr>
      <xdr:spPr>
        <a:xfrm>
          <a:off x="9359411" y="68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13420</xdr:rowOff>
    </xdr:from>
    <xdr:ext cx="534377" cy="259045"/>
    <xdr:sp macro="" textlink="">
      <xdr:nvSpPr>
        <xdr:cNvPr id="139" name="n_2aveValue【道路】&#10;一人当たり延長">
          <a:extLst>
            <a:ext uri="{FF2B5EF4-FFF2-40B4-BE49-F238E27FC236}">
              <a16:creationId xmlns:a16="http://schemas.microsoft.com/office/drawing/2014/main" id="{0173A707-710D-443A-9748-1FC1CD4D417D}"/>
            </a:ext>
          </a:extLst>
        </xdr:cNvPr>
        <xdr:cNvSpPr txBox="1"/>
      </xdr:nvSpPr>
      <xdr:spPr>
        <a:xfrm>
          <a:off x="84831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20293</xdr:rowOff>
    </xdr:from>
    <xdr:ext cx="534377" cy="259045"/>
    <xdr:sp macro="" textlink="">
      <xdr:nvSpPr>
        <xdr:cNvPr id="140" name="n_3aveValue【道路】&#10;一人当たり延長">
          <a:extLst>
            <a:ext uri="{FF2B5EF4-FFF2-40B4-BE49-F238E27FC236}">
              <a16:creationId xmlns:a16="http://schemas.microsoft.com/office/drawing/2014/main" id="{52D03225-AB61-40F9-BD4C-8AD73D2FA7CB}"/>
            </a:ext>
          </a:extLst>
        </xdr:cNvPr>
        <xdr:cNvSpPr txBox="1"/>
      </xdr:nvSpPr>
      <xdr:spPr>
        <a:xfrm>
          <a:off x="7594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15463</xdr:rowOff>
    </xdr:from>
    <xdr:ext cx="534377" cy="259045"/>
    <xdr:sp macro="" textlink="">
      <xdr:nvSpPr>
        <xdr:cNvPr id="141" name="n_4aveValue【道路】&#10;一人当たり延長">
          <a:extLst>
            <a:ext uri="{FF2B5EF4-FFF2-40B4-BE49-F238E27FC236}">
              <a16:creationId xmlns:a16="http://schemas.microsoft.com/office/drawing/2014/main" id="{48F3C2A8-2D02-4C28-9167-B9171D3A1F6D}"/>
            </a:ext>
          </a:extLst>
        </xdr:cNvPr>
        <xdr:cNvSpPr txBox="1"/>
      </xdr:nvSpPr>
      <xdr:spPr>
        <a:xfrm>
          <a:off x="6705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34</xdr:row>
      <xdr:rowOff>1445</xdr:rowOff>
    </xdr:from>
    <xdr:ext cx="599010" cy="259045"/>
    <xdr:sp macro="" textlink="">
      <xdr:nvSpPr>
        <xdr:cNvPr id="142" name="n_1mainValue【道路】&#10;一人当たり延長">
          <a:extLst>
            <a:ext uri="{FF2B5EF4-FFF2-40B4-BE49-F238E27FC236}">
              <a16:creationId xmlns:a16="http://schemas.microsoft.com/office/drawing/2014/main" id="{03847F6A-F866-4FAC-B486-EA3A2171F323}"/>
            </a:ext>
          </a:extLst>
        </xdr:cNvPr>
        <xdr:cNvSpPr txBox="1"/>
      </xdr:nvSpPr>
      <xdr:spPr>
        <a:xfrm>
          <a:off x="9327094" y="583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34</xdr:row>
      <xdr:rowOff>36900</xdr:rowOff>
    </xdr:from>
    <xdr:ext cx="599010" cy="259045"/>
    <xdr:sp macro="" textlink="">
      <xdr:nvSpPr>
        <xdr:cNvPr id="143" name="n_2mainValue【道路】&#10;一人当たり延長">
          <a:extLst>
            <a:ext uri="{FF2B5EF4-FFF2-40B4-BE49-F238E27FC236}">
              <a16:creationId xmlns:a16="http://schemas.microsoft.com/office/drawing/2014/main" id="{A9AABFA8-B538-4910-B27D-3651D3E5EBE7}"/>
            </a:ext>
          </a:extLst>
        </xdr:cNvPr>
        <xdr:cNvSpPr txBox="1"/>
      </xdr:nvSpPr>
      <xdr:spPr>
        <a:xfrm>
          <a:off x="8450794" y="586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34</xdr:row>
      <xdr:rowOff>58533</xdr:rowOff>
    </xdr:from>
    <xdr:ext cx="599010" cy="259045"/>
    <xdr:sp macro="" textlink="">
      <xdr:nvSpPr>
        <xdr:cNvPr id="144" name="n_3mainValue【道路】&#10;一人当たり延長">
          <a:extLst>
            <a:ext uri="{FF2B5EF4-FFF2-40B4-BE49-F238E27FC236}">
              <a16:creationId xmlns:a16="http://schemas.microsoft.com/office/drawing/2014/main" id="{F3929D39-8BC5-47BC-BCE2-1FCE0FC412C5}"/>
            </a:ext>
          </a:extLst>
        </xdr:cNvPr>
        <xdr:cNvSpPr txBox="1"/>
      </xdr:nvSpPr>
      <xdr:spPr>
        <a:xfrm>
          <a:off x="7561794" y="588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34</xdr:row>
      <xdr:rowOff>96047</xdr:rowOff>
    </xdr:from>
    <xdr:ext cx="599010" cy="259045"/>
    <xdr:sp macro="" textlink="">
      <xdr:nvSpPr>
        <xdr:cNvPr id="145" name="n_4mainValue【道路】&#10;一人当たり延長">
          <a:extLst>
            <a:ext uri="{FF2B5EF4-FFF2-40B4-BE49-F238E27FC236}">
              <a16:creationId xmlns:a16="http://schemas.microsoft.com/office/drawing/2014/main" id="{786DB9EB-7C3D-4DD4-8033-021F76AA1C60}"/>
            </a:ext>
          </a:extLst>
        </xdr:cNvPr>
        <xdr:cNvSpPr txBox="1"/>
      </xdr:nvSpPr>
      <xdr:spPr>
        <a:xfrm>
          <a:off x="6672794" y="59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21E0341-A495-4113-98D6-DBEB4CC8C9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0B79C23-4E6B-497E-8E80-43A29C7DE0B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0CD807B-DFB9-40CC-A643-F67CFB42A4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3329C9A-2E59-4FCB-860C-9134436EDF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EC74C58-FC37-42A4-B94A-E383FD7B343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73120A3-E930-4A86-8133-2F63105FDE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65A85F6-463E-4CEF-9C3A-4C697385C31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2A67FB4-D7BC-4E37-88E6-81C5B1B16C3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2D5D0C9-8B9A-4CC7-B0AD-4A0C3288735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03F3192-8490-4BBA-8F96-EA679408A6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469F78F-0D45-490D-BAE3-44AD527586D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583BF7A-D541-4099-8B72-AE369EC9929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1BA0C0C-9B04-473C-B3BF-E698BC2BB29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AF95301-8F6C-4754-B22D-33472811110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555C540E-D41F-40FF-B99E-99CB575C6E6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2BFC0C68-AF5F-40EC-B5FD-E907548F32E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6055676-AF82-4987-9FC1-860B44C9E7B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A29E678-EAA6-492B-AE99-A35F608F670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FA4AD8C-69B6-4810-9933-5555624A7A8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BAE828B6-C0ED-4243-BFC6-9DAC05ED097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435BFFDF-1910-427F-926A-0B39DD75BF1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5646E56B-6DF4-46F3-A426-E641605C87B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3878B2A0-742C-4474-8CAA-94F51977CB4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14721CB-BCDB-4591-B7BA-38E8C8D694F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79155591-4BA1-4577-8524-CC27EA9A9DB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3AB666B7-C618-4FF7-A874-417A3A67B258}"/>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17B051D-522B-40C8-8378-32AC6B3B2494}"/>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23C3E85B-80DA-40D7-AAC8-21037537B7BD}"/>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6A340F8-B268-47C6-B0D3-40922DB5B622}"/>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84FAE21B-37DD-452D-A96C-CFAAC1BB9FB6}"/>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338EADE-945E-47EF-BFC9-9EB72DBD0C0E}"/>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EBD6552C-D659-47AE-9597-DEA9380625CA}"/>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a:extLst>
            <a:ext uri="{FF2B5EF4-FFF2-40B4-BE49-F238E27FC236}">
              <a16:creationId xmlns:a16="http://schemas.microsoft.com/office/drawing/2014/main" id="{B3A06750-518B-4A67-9DCA-D8870144A8F7}"/>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a:extLst>
            <a:ext uri="{FF2B5EF4-FFF2-40B4-BE49-F238E27FC236}">
              <a16:creationId xmlns:a16="http://schemas.microsoft.com/office/drawing/2014/main" id="{AF89F3D6-3012-4415-B476-D95DCDCAFEFE}"/>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a:extLst>
            <a:ext uri="{FF2B5EF4-FFF2-40B4-BE49-F238E27FC236}">
              <a16:creationId xmlns:a16="http://schemas.microsoft.com/office/drawing/2014/main" id="{2E80CA78-DD7C-41B4-91F9-2A80852AAA2E}"/>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a:extLst>
            <a:ext uri="{FF2B5EF4-FFF2-40B4-BE49-F238E27FC236}">
              <a16:creationId xmlns:a16="http://schemas.microsoft.com/office/drawing/2014/main" id="{6FF790BA-949F-4888-B012-88CE707B876E}"/>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B56A97A-69C5-499A-B640-5DC425161BD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057951B-E0E1-4838-B7E3-9E9EEAF6E4F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1D61628-5350-4677-84E9-74E46C02049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81F4587-988F-44CC-809B-2631B3EC09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5B28BA4-1DAE-49CC-A87F-93471341C7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7" name="楕円 186">
          <a:extLst>
            <a:ext uri="{FF2B5EF4-FFF2-40B4-BE49-F238E27FC236}">
              <a16:creationId xmlns:a16="http://schemas.microsoft.com/office/drawing/2014/main" id="{3260ECD9-65E9-4973-BEED-05DE230FC2B8}"/>
            </a:ext>
          </a:extLst>
        </xdr:cNvPr>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9633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7EF003D-599E-4A59-8335-24ABB5C1CD68}"/>
            </a:ext>
          </a:extLst>
        </xdr:cNvPr>
        <xdr:cNvSpPr txBox="1"/>
      </xdr:nvSpPr>
      <xdr:spPr>
        <a:xfrm>
          <a:off x="4673600" y="1029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161472</xdr:rowOff>
    </xdr:from>
    <xdr:to>
      <xdr:col>20</xdr:col>
      <xdr:colOff>38100</xdr:colOff>
      <xdr:row>61</xdr:row>
      <xdr:rowOff>91622</xdr:rowOff>
    </xdr:to>
    <xdr:sp macro="" textlink="">
      <xdr:nvSpPr>
        <xdr:cNvPr id="189" name="楕円 188">
          <a:extLst>
            <a:ext uri="{FF2B5EF4-FFF2-40B4-BE49-F238E27FC236}">
              <a16:creationId xmlns:a16="http://schemas.microsoft.com/office/drawing/2014/main" id="{D98BBC74-FBE0-4E00-9783-2EDE75BBCAD7}"/>
            </a:ext>
          </a:extLst>
        </xdr:cNvPr>
        <xdr:cNvSpPr/>
      </xdr:nvSpPr>
      <xdr:spPr>
        <a:xfrm>
          <a:off x="3746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37556</xdr:rowOff>
    </xdr:from>
    <xdr:to>
      <xdr:col>24</xdr:col>
      <xdr:colOff>63500</xdr:colOff>
      <xdr:row>61</xdr:row>
      <xdr:rowOff>40822</xdr:rowOff>
    </xdr:to>
    <xdr:cxnSp macro="">
      <xdr:nvCxnSpPr>
        <xdr:cNvPr id="190" name="直線コネクタ 189">
          <a:extLst>
            <a:ext uri="{FF2B5EF4-FFF2-40B4-BE49-F238E27FC236}">
              <a16:creationId xmlns:a16="http://schemas.microsoft.com/office/drawing/2014/main" id="{E95A07A9-47EA-4EE8-881F-0223368DB6AB}"/>
            </a:ext>
          </a:extLst>
        </xdr:cNvPr>
        <xdr:cNvCxnSpPr/>
      </xdr:nvCxnSpPr>
      <xdr:spPr>
        <a:xfrm flipV="1">
          <a:off x="3797300" y="104960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133713</xdr:rowOff>
    </xdr:from>
    <xdr:to>
      <xdr:col>15</xdr:col>
      <xdr:colOff>101600</xdr:colOff>
      <xdr:row>61</xdr:row>
      <xdr:rowOff>63863</xdr:rowOff>
    </xdr:to>
    <xdr:sp macro="" textlink="">
      <xdr:nvSpPr>
        <xdr:cNvPr id="191" name="楕円 190">
          <a:extLst>
            <a:ext uri="{FF2B5EF4-FFF2-40B4-BE49-F238E27FC236}">
              <a16:creationId xmlns:a16="http://schemas.microsoft.com/office/drawing/2014/main" id="{A5641A08-2923-4EAC-B99B-CD5C4C2E991D}"/>
            </a:ext>
          </a:extLst>
        </xdr:cNvPr>
        <xdr:cNvSpPr/>
      </xdr:nvSpPr>
      <xdr:spPr>
        <a:xfrm>
          <a:off x="2857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13063</xdr:rowOff>
    </xdr:from>
    <xdr:to>
      <xdr:col>19</xdr:col>
      <xdr:colOff>177800</xdr:colOff>
      <xdr:row>61</xdr:row>
      <xdr:rowOff>40822</xdr:rowOff>
    </xdr:to>
    <xdr:cxnSp macro="">
      <xdr:nvCxnSpPr>
        <xdr:cNvPr id="192" name="直線コネクタ 191">
          <a:extLst>
            <a:ext uri="{FF2B5EF4-FFF2-40B4-BE49-F238E27FC236}">
              <a16:creationId xmlns:a16="http://schemas.microsoft.com/office/drawing/2014/main" id="{C543B9CA-0842-4A4A-96EB-64F0B76FFB0F}"/>
            </a:ext>
          </a:extLst>
        </xdr:cNvPr>
        <xdr:cNvCxnSpPr/>
      </xdr:nvCxnSpPr>
      <xdr:spPr>
        <a:xfrm>
          <a:off x="2908300" y="104715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93" name="楕円 192">
          <a:extLst>
            <a:ext uri="{FF2B5EF4-FFF2-40B4-BE49-F238E27FC236}">
              <a16:creationId xmlns:a16="http://schemas.microsoft.com/office/drawing/2014/main" id="{91ACC71A-58E5-445C-AD08-9049324053BE}"/>
            </a:ext>
          </a:extLst>
        </xdr:cNvPr>
        <xdr:cNvSpPr/>
      </xdr:nvSpPr>
      <xdr:spPr>
        <a:xfrm>
          <a:off x="1968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158387</xdr:rowOff>
    </xdr:from>
    <xdr:to>
      <xdr:col>15</xdr:col>
      <xdr:colOff>50800</xdr:colOff>
      <xdr:row>61</xdr:row>
      <xdr:rowOff>13063</xdr:rowOff>
    </xdr:to>
    <xdr:cxnSp macro="">
      <xdr:nvCxnSpPr>
        <xdr:cNvPr id="194" name="直線コネクタ 193">
          <a:extLst>
            <a:ext uri="{FF2B5EF4-FFF2-40B4-BE49-F238E27FC236}">
              <a16:creationId xmlns:a16="http://schemas.microsoft.com/office/drawing/2014/main" id="{AFB0F45A-1A1F-4C7B-99E3-67A2EF7E0E6C}"/>
            </a:ext>
          </a:extLst>
        </xdr:cNvPr>
        <xdr:cNvCxnSpPr/>
      </xdr:nvCxnSpPr>
      <xdr:spPr>
        <a:xfrm>
          <a:off x="2019300" y="1044538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195" name="楕円 194">
          <a:extLst>
            <a:ext uri="{FF2B5EF4-FFF2-40B4-BE49-F238E27FC236}">
              <a16:creationId xmlns:a16="http://schemas.microsoft.com/office/drawing/2014/main" id="{9A4A452F-1A65-437F-835B-0A1D845A0406}"/>
            </a:ext>
          </a:extLst>
        </xdr:cNvPr>
        <xdr:cNvSpPr/>
      </xdr:nvSpPr>
      <xdr:spPr>
        <a:xfrm>
          <a:off x="107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125730</xdr:rowOff>
    </xdr:from>
    <xdr:to>
      <xdr:col>10</xdr:col>
      <xdr:colOff>114300</xdr:colOff>
      <xdr:row>60</xdr:row>
      <xdr:rowOff>158387</xdr:rowOff>
    </xdr:to>
    <xdr:cxnSp macro="">
      <xdr:nvCxnSpPr>
        <xdr:cNvPr id="196" name="直線コネクタ 195">
          <a:extLst>
            <a:ext uri="{FF2B5EF4-FFF2-40B4-BE49-F238E27FC236}">
              <a16:creationId xmlns:a16="http://schemas.microsoft.com/office/drawing/2014/main" id="{6CF44FD5-0E15-46CF-9ABC-C19EDF8C9BCA}"/>
            </a:ext>
          </a:extLst>
        </xdr:cNvPr>
        <xdr:cNvCxnSpPr/>
      </xdr:nvCxnSpPr>
      <xdr:spPr>
        <a:xfrm>
          <a:off x="1130300" y="104127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53C3007C-BDAB-4320-A85A-4C52281CBD0E}"/>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A544B7B-285C-49EE-BA7A-78A44F851E48}"/>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3943FCE-CC5C-4FB6-8A51-7F6AC8CE3992}"/>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2A34006-DEEF-4600-9175-CCD77AC865FD}"/>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108149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11AC6B2E-4724-469B-9BC3-8B82AEE76758}"/>
            </a:ext>
          </a:extLst>
        </xdr:cNvPr>
        <xdr:cNvSpPr txBox="1"/>
      </xdr:nvSpPr>
      <xdr:spPr>
        <a:xfrm>
          <a:off x="35820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7C3214D-E7F8-4F80-814B-9B369438ECCF}"/>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98B3426A-05C1-436D-A2DC-9AF88D7755DE}"/>
            </a:ext>
          </a:extLst>
        </xdr:cNvPr>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21607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306E373-2A66-4332-9175-F8AC7D012D99}"/>
            </a:ext>
          </a:extLst>
        </xdr:cNvPr>
        <xdr:cNvSpPr txBox="1"/>
      </xdr:nvSpPr>
      <xdr:spPr>
        <a:xfrm>
          <a:off x="927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1F1638A-2E60-4F58-BF3C-A23A956381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CCAFBD4-8F8F-4F8D-AC91-449F95C2E26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F238BA9-7478-4B10-879E-53135FDF91F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1B8418C-3483-42E4-A33E-D69FD11D32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942EC2C-65AC-4E9E-BE66-56030302594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8E86E6B-D7AE-48E0-AFCD-202BA0A53F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49BABF3-A7E8-4596-832B-0BB8EFC3EA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FCDC954-46A9-43EB-AB9F-D3480FE13C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9865AA3-7DF5-4B11-B060-F339ED0055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95489E9-A7F5-44C4-9992-20D734ACA79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F418B915-2FE3-4464-8B2A-C9556FE8485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17567C82-3100-4A67-A9B1-2DE1ABFAF17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70A43555-1ADD-4F92-9348-E94B43401EC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4C18D447-01B1-4C29-8A73-2C7F60C30231}"/>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90B162F2-26D6-4540-B340-46B877AE6C4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EC7BDFA0-8197-4E75-A406-53D016F4BBB2}"/>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22F4E657-BA8A-43CC-B970-61877BE59B4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FFC70C2F-04BE-40E1-9652-E9F1150923B7}"/>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78F2DDA1-1E08-49F6-9D9C-108ABACEC93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120A20D7-4016-47BE-88E0-11DB3883227C}"/>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72FC0F1E-AB89-4922-AA19-2B763482E97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FA9D7542-61D5-45BE-929D-0761FA491F17}"/>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78EFFA5-F439-4B16-9926-95081580A02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5E315E4C-9FBF-405D-BE68-8F45A684F44C}"/>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36B826CD-2840-481D-9008-F4C44B89FA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7269AB2A-1053-46F2-93F0-2C4DAFC643BA}"/>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78174402-5FCA-4A25-9D0B-0DFB40788914}"/>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6C0179B6-1E60-4E9B-B234-8F61435C44B3}"/>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EE3B3EAF-C785-43F9-9271-5E543E0D1919}"/>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3EDD2E25-7EE5-4EE0-BBCD-36E0D23FD0D8}"/>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20963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C00890ED-0B91-45C8-8345-A76462EED32F}"/>
            </a:ext>
          </a:extLst>
        </xdr:cNvPr>
        <xdr:cNvSpPr txBox="1"/>
      </xdr:nvSpPr>
      <xdr:spPr>
        <a:xfrm>
          <a:off x="10515600" y="10822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229FBBF1-FF4A-4F27-9AFA-10839DDB2FCC}"/>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a:extLst>
            <a:ext uri="{FF2B5EF4-FFF2-40B4-BE49-F238E27FC236}">
              <a16:creationId xmlns:a16="http://schemas.microsoft.com/office/drawing/2014/main" id="{289F8236-C1E2-492E-AF61-8368B101007D}"/>
            </a:ext>
          </a:extLst>
        </xdr:cNvPr>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a:extLst>
            <a:ext uri="{FF2B5EF4-FFF2-40B4-BE49-F238E27FC236}">
              <a16:creationId xmlns:a16="http://schemas.microsoft.com/office/drawing/2014/main" id="{6FBBBCF6-6D3B-408D-A13F-F713E15FB657}"/>
            </a:ext>
          </a:extLst>
        </xdr:cNvPr>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a:extLst>
            <a:ext uri="{FF2B5EF4-FFF2-40B4-BE49-F238E27FC236}">
              <a16:creationId xmlns:a16="http://schemas.microsoft.com/office/drawing/2014/main" id="{E7117D22-F24D-40C6-ADA7-5D1F9BEFE8AA}"/>
            </a:ext>
          </a:extLst>
        </xdr:cNvPr>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a:extLst>
            <a:ext uri="{FF2B5EF4-FFF2-40B4-BE49-F238E27FC236}">
              <a16:creationId xmlns:a16="http://schemas.microsoft.com/office/drawing/2014/main" id="{B438E99C-3406-4529-B162-DB88674942C7}"/>
            </a:ext>
          </a:extLst>
        </xdr:cNvPr>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5E7A2A5-0E05-4F16-A85A-436BBE11E0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D8AA2F5-CDA5-4F1B-8D76-8A8AB343DE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C2D81E8-6A25-4C59-9A34-824A7B0C2B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C6C573D-1E79-48E1-A445-4950626EBDB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C9355EC-00EF-439A-8ECF-6C4E258D95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157522</xdr:rowOff>
    </xdr:from>
    <xdr:to>
      <xdr:col>55</xdr:col>
      <xdr:colOff>50800</xdr:colOff>
      <xdr:row>59</xdr:row>
      <xdr:rowOff>87672</xdr:rowOff>
    </xdr:to>
    <xdr:sp macro="" textlink="">
      <xdr:nvSpPr>
        <xdr:cNvPr id="246" name="楕円 245">
          <a:extLst>
            <a:ext uri="{FF2B5EF4-FFF2-40B4-BE49-F238E27FC236}">
              <a16:creationId xmlns:a16="http://schemas.microsoft.com/office/drawing/2014/main" id="{A745753F-BA11-49DD-BB64-8AA99E1F1AB5}"/>
            </a:ext>
          </a:extLst>
        </xdr:cNvPr>
        <xdr:cNvSpPr/>
      </xdr:nvSpPr>
      <xdr:spPr>
        <a:xfrm>
          <a:off x="10426700" y="101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8949</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AD73EAD4-4CC9-4799-AB2D-724599A2266F}"/>
            </a:ext>
          </a:extLst>
        </xdr:cNvPr>
        <xdr:cNvSpPr txBox="1"/>
      </xdr:nvSpPr>
      <xdr:spPr>
        <a:xfrm>
          <a:off x="10515600" y="9953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6237</xdr:rowOff>
    </xdr:from>
    <xdr:to>
      <xdr:col>50</xdr:col>
      <xdr:colOff>165100</xdr:colOff>
      <xdr:row>59</xdr:row>
      <xdr:rowOff>107837</xdr:rowOff>
    </xdr:to>
    <xdr:sp macro="" textlink="">
      <xdr:nvSpPr>
        <xdr:cNvPr id="248" name="楕円 247">
          <a:extLst>
            <a:ext uri="{FF2B5EF4-FFF2-40B4-BE49-F238E27FC236}">
              <a16:creationId xmlns:a16="http://schemas.microsoft.com/office/drawing/2014/main" id="{BB87FE1F-AAB2-4BE3-9AF8-3688F126A657}"/>
            </a:ext>
          </a:extLst>
        </xdr:cNvPr>
        <xdr:cNvSpPr/>
      </xdr:nvSpPr>
      <xdr:spPr>
        <a:xfrm>
          <a:off x="9588500" y="101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36872</xdr:rowOff>
    </xdr:from>
    <xdr:to>
      <xdr:col>55</xdr:col>
      <xdr:colOff>0</xdr:colOff>
      <xdr:row>59</xdr:row>
      <xdr:rowOff>57037</xdr:rowOff>
    </xdr:to>
    <xdr:cxnSp macro="">
      <xdr:nvCxnSpPr>
        <xdr:cNvPr id="249" name="直線コネクタ 248">
          <a:extLst>
            <a:ext uri="{FF2B5EF4-FFF2-40B4-BE49-F238E27FC236}">
              <a16:creationId xmlns:a16="http://schemas.microsoft.com/office/drawing/2014/main" id="{90EB01D5-CFB4-4217-84BC-918F684EF19D}"/>
            </a:ext>
          </a:extLst>
        </xdr:cNvPr>
        <xdr:cNvCxnSpPr/>
      </xdr:nvCxnSpPr>
      <xdr:spPr>
        <a:xfrm flipV="1">
          <a:off x="9639300" y="10152422"/>
          <a:ext cx="8382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42074</xdr:rowOff>
    </xdr:from>
    <xdr:to>
      <xdr:col>46</xdr:col>
      <xdr:colOff>38100</xdr:colOff>
      <xdr:row>59</xdr:row>
      <xdr:rowOff>143674</xdr:rowOff>
    </xdr:to>
    <xdr:sp macro="" textlink="">
      <xdr:nvSpPr>
        <xdr:cNvPr id="250" name="楕円 249">
          <a:extLst>
            <a:ext uri="{FF2B5EF4-FFF2-40B4-BE49-F238E27FC236}">
              <a16:creationId xmlns:a16="http://schemas.microsoft.com/office/drawing/2014/main" id="{74BFD733-A858-4CE6-B223-30588F192645}"/>
            </a:ext>
          </a:extLst>
        </xdr:cNvPr>
        <xdr:cNvSpPr/>
      </xdr:nvSpPr>
      <xdr:spPr>
        <a:xfrm>
          <a:off x="8699500" y="1015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57037</xdr:rowOff>
    </xdr:from>
    <xdr:to>
      <xdr:col>50</xdr:col>
      <xdr:colOff>114300</xdr:colOff>
      <xdr:row>59</xdr:row>
      <xdr:rowOff>92874</xdr:rowOff>
    </xdr:to>
    <xdr:cxnSp macro="">
      <xdr:nvCxnSpPr>
        <xdr:cNvPr id="251" name="直線コネクタ 250">
          <a:extLst>
            <a:ext uri="{FF2B5EF4-FFF2-40B4-BE49-F238E27FC236}">
              <a16:creationId xmlns:a16="http://schemas.microsoft.com/office/drawing/2014/main" id="{A04B17F2-6AF4-4E43-BE2F-D3FB3EA05012}"/>
            </a:ext>
          </a:extLst>
        </xdr:cNvPr>
        <xdr:cNvCxnSpPr/>
      </xdr:nvCxnSpPr>
      <xdr:spPr>
        <a:xfrm flipV="1">
          <a:off x="8750300" y="10172587"/>
          <a:ext cx="889000" cy="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63346</xdr:rowOff>
    </xdr:from>
    <xdr:to>
      <xdr:col>41</xdr:col>
      <xdr:colOff>101600</xdr:colOff>
      <xdr:row>59</xdr:row>
      <xdr:rowOff>164946</xdr:rowOff>
    </xdr:to>
    <xdr:sp macro="" textlink="">
      <xdr:nvSpPr>
        <xdr:cNvPr id="252" name="楕円 251">
          <a:extLst>
            <a:ext uri="{FF2B5EF4-FFF2-40B4-BE49-F238E27FC236}">
              <a16:creationId xmlns:a16="http://schemas.microsoft.com/office/drawing/2014/main" id="{C0A212B8-47D0-4B26-8031-A496BA7640D8}"/>
            </a:ext>
          </a:extLst>
        </xdr:cNvPr>
        <xdr:cNvSpPr/>
      </xdr:nvSpPr>
      <xdr:spPr>
        <a:xfrm>
          <a:off x="7810500" y="101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92874</xdr:rowOff>
    </xdr:from>
    <xdr:to>
      <xdr:col>45</xdr:col>
      <xdr:colOff>177800</xdr:colOff>
      <xdr:row>59</xdr:row>
      <xdr:rowOff>114146</xdr:rowOff>
    </xdr:to>
    <xdr:cxnSp macro="">
      <xdr:nvCxnSpPr>
        <xdr:cNvPr id="253" name="直線コネクタ 252">
          <a:extLst>
            <a:ext uri="{FF2B5EF4-FFF2-40B4-BE49-F238E27FC236}">
              <a16:creationId xmlns:a16="http://schemas.microsoft.com/office/drawing/2014/main" id="{20C6300A-01F8-42DC-8B8D-E872E6251934}"/>
            </a:ext>
          </a:extLst>
        </xdr:cNvPr>
        <xdr:cNvCxnSpPr/>
      </xdr:nvCxnSpPr>
      <xdr:spPr>
        <a:xfrm flipV="1">
          <a:off x="7861300" y="10208424"/>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93818</xdr:rowOff>
    </xdr:from>
    <xdr:to>
      <xdr:col>36</xdr:col>
      <xdr:colOff>165100</xdr:colOff>
      <xdr:row>60</xdr:row>
      <xdr:rowOff>23968</xdr:rowOff>
    </xdr:to>
    <xdr:sp macro="" textlink="">
      <xdr:nvSpPr>
        <xdr:cNvPr id="254" name="楕円 253">
          <a:extLst>
            <a:ext uri="{FF2B5EF4-FFF2-40B4-BE49-F238E27FC236}">
              <a16:creationId xmlns:a16="http://schemas.microsoft.com/office/drawing/2014/main" id="{AC9AB851-CDEE-46B7-821F-11696C4940E2}"/>
            </a:ext>
          </a:extLst>
        </xdr:cNvPr>
        <xdr:cNvSpPr/>
      </xdr:nvSpPr>
      <xdr:spPr>
        <a:xfrm>
          <a:off x="6921500" y="102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114146</xdr:rowOff>
    </xdr:from>
    <xdr:to>
      <xdr:col>41</xdr:col>
      <xdr:colOff>50800</xdr:colOff>
      <xdr:row>59</xdr:row>
      <xdr:rowOff>144618</xdr:rowOff>
    </xdr:to>
    <xdr:cxnSp macro="">
      <xdr:nvCxnSpPr>
        <xdr:cNvPr id="255" name="直線コネクタ 254">
          <a:extLst>
            <a:ext uri="{FF2B5EF4-FFF2-40B4-BE49-F238E27FC236}">
              <a16:creationId xmlns:a16="http://schemas.microsoft.com/office/drawing/2014/main" id="{D3C48575-24CB-4874-B724-307C4E60B385}"/>
            </a:ext>
          </a:extLst>
        </xdr:cNvPr>
        <xdr:cNvCxnSpPr/>
      </xdr:nvCxnSpPr>
      <xdr:spPr>
        <a:xfrm flipV="1">
          <a:off x="6972300" y="10229696"/>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157940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40E3189E-CF92-4240-AB04-C6D989EF51D6}"/>
            </a:ext>
          </a:extLst>
        </xdr:cNvPr>
        <xdr:cNvSpPr txBox="1"/>
      </xdr:nvSpPr>
      <xdr:spPr>
        <a:xfrm>
          <a:off x="9281505" y="1095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151610</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B5EA74F3-4553-4C79-89DF-D82F3FC36DE2}"/>
            </a:ext>
          </a:extLst>
        </xdr:cNvPr>
        <xdr:cNvSpPr txBox="1"/>
      </xdr:nvSpPr>
      <xdr:spPr>
        <a:xfrm>
          <a:off x="84052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16942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747555C-55FA-4115-877A-115F4C28F817}"/>
            </a:ext>
          </a:extLst>
        </xdr:cNvPr>
        <xdr:cNvSpPr txBox="1"/>
      </xdr:nvSpPr>
      <xdr:spPr>
        <a:xfrm>
          <a:off x="7561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21463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B41C335-F593-4E5A-8308-AB0CD961F083}"/>
            </a:ext>
          </a:extLst>
        </xdr:cNvPr>
        <xdr:cNvSpPr txBox="1"/>
      </xdr:nvSpPr>
      <xdr:spPr>
        <a:xfrm>
          <a:off x="6672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124364</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EF43F8E6-F754-448B-9C42-48C54D99082B}"/>
            </a:ext>
          </a:extLst>
        </xdr:cNvPr>
        <xdr:cNvSpPr txBox="1"/>
      </xdr:nvSpPr>
      <xdr:spPr>
        <a:xfrm>
          <a:off x="9281505" y="9897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160201</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5BF9D23D-4C4F-4546-843A-337FB5A419CA}"/>
            </a:ext>
          </a:extLst>
        </xdr:cNvPr>
        <xdr:cNvSpPr txBox="1"/>
      </xdr:nvSpPr>
      <xdr:spPr>
        <a:xfrm>
          <a:off x="8405205" y="9932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10023</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323DF4EF-10D6-4822-B086-8AD60FCB2076}"/>
            </a:ext>
          </a:extLst>
        </xdr:cNvPr>
        <xdr:cNvSpPr txBox="1"/>
      </xdr:nvSpPr>
      <xdr:spPr>
        <a:xfrm>
          <a:off x="7516205" y="99541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40495</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14ED41D4-81F4-4844-9706-F21F60511F51}"/>
            </a:ext>
          </a:extLst>
        </xdr:cNvPr>
        <xdr:cNvSpPr txBox="1"/>
      </xdr:nvSpPr>
      <xdr:spPr>
        <a:xfrm>
          <a:off x="6627205" y="99845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E2EAAE5-AD77-4F03-B656-420565788AF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DB00736-3E8D-48A1-A03B-F17E2FFD1A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B520961-3974-4827-8BFE-0E24BDA55B5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772AA0D-FB52-480D-85DA-1A30599EBB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DBDBF67-A4AB-4E14-B5E7-990F0D2233D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16D72BA-3602-4EAD-9936-F1535D7B730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0AD9513-F5AA-4E2F-AE0B-C8B50FD049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B135D56-FF98-477B-B6CE-DC58E01A818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D1B3EE8-A6F0-409B-B0DC-912B7F11721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AAAC2F8-F58B-4486-A6EE-96E15A724F1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FE96581-65F2-4433-BC90-8377AF2F881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676D078F-C292-4186-8267-E7D8B70FE11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791CAEA2-5ACC-41E1-8994-3BF4116C452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C41B7FF9-3CEB-48DF-A47C-42B75CC7CE3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385D6971-89C2-46CA-BECC-7FCBF52CFD0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7A1DEB13-92D3-4EDD-8AE3-1E75B18462C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EC253AD8-6A92-417C-AA51-8D2C85724CC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1E314364-9D33-43F5-89F3-0A94513CF1F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4497820C-FAD7-45B3-8A50-B4683997526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AB9EE7C9-6334-4D34-811B-DB015223642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48B12CBB-6CFD-4FFE-87AC-61705C1CCF8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4563DCF-D369-4E5A-ACD3-F3D4E76B0F3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D8DA6F3E-EBB8-4F95-BD60-D2ECE6A5349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A53C1AEB-2954-4BF3-994D-A714404CE78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8193A842-B464-4ED1-BDF3-B02D35342CBF}"/>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1576ADB0-8E3A-4B82-B612-CD8EBA8DDCB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11315DFB-7A8B-4A19-B53C-3D1F040FC2F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A91AE325-67D8-414F-A31D-C4AB7A2B7970}"/>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EE01761E-BBAC-4C4A-BDF4-71CC6C640069}"/>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1204FA4E-7A8E-4BA7-8217-C3C430B1549B}"/>
            </a:ext>
          </a:extLst>
        </xdr:cNvPr>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FDB7516F-6A56-4B2E-A6C6-CE7281FADEF5}"/>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a:extLst>
            <a:ext uri="{FF2B5EF4-FFF2-40B4-BE49-F238E27FC236}">
              <a16:creationId xmlns:a16="http://schemas.microsoft.com/office/drawing/2014/main" id="{93FC2F81-BB62-4ED5-B2EB-87705153CEDA}"/>
            </a:ext>
          </a:extLst>
        </xdr:cNvPr>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BE2EADA9-F793-44F5-BA05-36E79904F5F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a:extLst>
            <a:ext uri="{FF2B5EF4-FFF2-40B4-BE49-F238E27FC236}">
              <a16:creationId xmlns:a16="http://schemas.microsoft.com/office/drawing/2014/main" id="{880DCCD7-979E-41DA-A48C-3DE33CDE125A}"/>
            </a:ext>
          </a:extLst>
        </xdr:cNvPr>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a:extLst>
            <a:ext uri="{FF2B5EF4-FFF2-40B4-BE49-F238E27FC236}">
              <a16:creationId xmlns:a16="http://schemas.microsoft.com/office/drawing/2014/main" id="{2D22DC95-AF7D-4191-8A85-9AAD56AB0EF5}"/>
            </a:ext>
          </a:extLst>
        </xdr:cNvPr>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F87D73D-3FCD-47AB-BABB-A589FAB4BD1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822A696-81AE-4C7F-8FA5-BB527FC8BCD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77199D5-6866-4224-90AC-E89648D8A7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7C175C0-016A-4898-9DF3-6DA239822FB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CC37DF6-146C-4FC2-B359-A46ACBBB7C5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304" name="楕円 303">
          <a:extLst>
            <a:ext uri="{FF2B5EF4-FFF2-40B4-BE49-F238E27FC236}">
              <a16:creationId xmlns:a16="http://schemas.microsoft.com/office/drawing/2014/main" id="{D8BC8BD3-8E16-421A-9467-3A65EC8DECDF}"/>
            </a:ext>
          </a:extLst>
        </xdr:cNvPr>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27C79200-CDD7-4602-8E66-ACA55FF294E4}"/>
            </a:ext>
          </a:extLst>
        </xdr:cNvPr>
        <xdr:cNvSpPr txBox="1"/>
      </xdr:nvSpPr>
      <xdr:spPr>
        <a:xfrm>
          <a:off x="4673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306" name="楕円 305">
          <a:extLst>
            <a:ext uri="{FF2B5EF4-FFF2-40B4-BE49-F238E27FC236}">
              <a16:creationId xmlns:a16="http://schemas.microsoft.com/office/drawing/2014/main" id="{F3EAEAE2-A472-4E44-9022-8C8E12060D0E}"/>
            </a:ext>
          </a:extLst>
        </xdr:cNvPr>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140970</xdr:rowOff>
    </xdr:from>
    <xdr:to>
      <xdr:col>24</xdr:col>
      <xdr:colOff>63500</xdr:colOff>
      <xdr:row>84</xdr:row>
      <xdr:rowOff>3811</xdr:rowOff>
    </xdr:to>
    <xdr:cxnSp macro="">
      <xdr:nvCxnSpPr>
        <xdr:cNvPr id="307" name="直線コネクタ 306">
          <a:extLst>
            <a:ext uri="{FF2B5EF4-FFF2-40B4-BE49-F238E27FC236}">
              <a16:creationId xmlns:a16="http://schemas.microsoft.com/office/drawing/2014/main" id="{DEC055BC-CABB-47F0-AC70-D168BC975FCA}"/>
            </a:ext>
          </a:extLst>
        </xdr:cNvPr>
        <xdr:cNvCxnSpPr/>
      </xdr:nvCxnSpPr>
      <xdr:spPr>
        <a:xfrm>
          <a:off x="3797300" y="143713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308" name="楕円 307">
          <a:extLst>
            <a:ext uri="{FF2B5EF4-FFF2-40B4-BE49-F238E27FC236}">
              <a16:creationId xmlns:a16="http://schemas.microsoft.com/office/drawing/2014/main" id="{0228BC6B-CCB9-4F0F-8EBB-9F3061CEF346}"/>
            </a:ext>
          </a:extLst>
        </xdr:cNvPr>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114300</xdr:rowOff>
    </xdr:from>
    <xdr:to>
      <xdr:col>19</xdr:col>
      <xdr:colOff>177800</xdr:colOff>
      <xdr:row>83</xdr:row>
      <xdr:rowOff>140970</xdr:rowOff>
    </xdr:to>
    <xdr:cxnSp macro="">
      <xdr:nvCxnSpPr>
        <xdr:cNvPr id="309" name="直線コネクタ 308">
          <a:extLst>
            <a:ext uri="{FF2B5EF4-FFF2-40B4-BE49-F238E27FC236}">
              <a16:creationId xmlns:a16="http://schemas.microsoft.com/office/drawing/2014/main" id="{FC0ECB7F-7BED-42A6-BA30-8E306117FB0D}"/>
            </a:ext>
          </a:extLst>
        </xdr:cNvPr>
        <xdr:cNvCxnSpPr/>
      </xdr:nvCxnSpPr>
      <xdr:spPr>
        <a:xfrm>
          <a:off x="2908300" y="14344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31114</xdr:rowOff>
    </xdr:from>
    <xdr:to>
      <xdr:col>10</xdr:col>
      <xdr:colOff>165100</xdr:colOff>
      <xdr:row>83</xdr:row>
      <xdr:rowOff>132714</xdr:rowOff>
    </xdr:to>
    <xdr:sp macro="" textlink="">
      <xdr:nvSpPr>
        <xdr:cNvPr id="310" name="楕円 309">
          <a:extLst>
            <a:ext uri="{FF2B5EF4-FFF2-40B4-BE49-F238E27FC236}">
              <a16:creationId xmlns:a16="http://schemas.microsoft.com/office/drawing/2014/main" id="{295BBA40-837A-4529-B57F-BE9F90FD07A8}"/>
            </a:ext>
          </a:extLst>
        </xdr:cNvPr>
        <xdr:cNvSpPr/>
      </xdr:nvSpPr>
      <xdr:spPr>
        <a:xfrm>
          <a:off x="1968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81914</xdr:rowOff>
    </xdr:from>
    <xdr:to>
      <xdr:col>15</xdr:col>
      <xdr:colOff>50800</xdr:colOff>
      <xdr:row>83</xdr:row>
      <xdr:rowOff>114300</xdr:rowOff>
    </xdr:to>
    <xdr:cxnSp macro="">
      <xdr:nvCxnSpPr>
        <xdr:cNvPr id="311" name="直線コネクタ 310">
          <a:extLst>
            <a:ext uri="{FF2B5EF4-FFF2-40B4-BE49-F238E27FC236}">
              <a16:creationId xmlns:a16="http://schemas.microsoft.com/office/drawing/2014/main" id="{170BBEE0-8F9E-4400-B639-51D6A2239897}"/>
            </a:ext>
          </a:extLst>
        </xdr:cNvPr>
        <xdr:cNvCxnSpPr/>
      </xdr:nvCxnSpPr>
      <xdr:spPr>
        <a:xfrm>
          <a:off x="2019300" y="143122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162561</xdr:rowOff>
    </xdr:from>
    <xdr:to>
      <xdr:col>6</xdr:col>
      <xdr:colOff>38100</xdr:colOff>
      <xdr:row>83</xdr:row>
      <xdr:rowOff>92711</xdr:rowOff>
    </xdr:to>
    <xdr:sp macro="" textlink="">
      <xdr:nvSpPr>
        <xdr:cNvPr id="312" name="楕円 311">
          <a:extLst>
            <a:ext uri="{FF2B5EF4-FFF2-40B4-BE49-F238E27FC236}">
              <a16:creationId xmlns:a16="http://schemas.microsoft.com/office/drawing/2014/main" id="{C862E78D-ECA2-4224-A7B0-8BCBEF3F7493}"/>
            </a:ext>
          </a:extLst>
        </xdr:cNvPr>
        <xdr:cNvSpPr/>
      </xdr:nvSpPr>
      <xdr:spPr>
        <a:xfrm>
          <a:off x="1079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41911</xdr:rowOff>
    </xdr:from>
    <xdr:to>
      <xdr:col>10</xdr:col>
      <xdr:colOff>114300</xdr:colOff>
      <xdr:row>83</xdr:row>
      <xdr:rowOff>81914</xdr:rowOff>
    </xdr:to>
    <xdr:cxnSp macro="">
      <xdr:nvCxnSpPr>
        <xdr:cNvPr id="313" name="直線コネクタ 312">
          <a:extLst>
            <a:ext uri="{FF2B5EF4-FFF2-40B4-BE49-F238E27FC236}">
              <a16:creationId xmlns:a16="http://schemas.microsoft.com/office/drawing/2014/main" id="{7BAE226C-941E-4453-BA4C-B1E456999BB7}"/>
            </a:ext>
          </a:extLst>
        </xdr:cNvPr>
        <xdr:cNvCxnSpPr/>
      </xdr:nvCxnSpPr>
      <xdr:spPr>
        <a:xfrm>
          <a:off x="1130300" y="142722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14" name="n_1aveValue【公営住宅】&#10;有形固定資産減価償却率">
          <a:extLst>
            <a:ext uri="{FF2B5EF4-FFF2-40B4-BE49-F238E27FC236}">
              <a16:creationId xmlns:a16="http://schemas.microsoft.com/office/drawing/2014/main" id="{95C56551-9000-481B-99DA-577E48205CEB}"/>
            </a:ext>
          </a:extLst>
        </xdr:cNvPr>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5" name="n_2aveValue【公営住宅】&#10;有形固定資産減価償却率">
          <a:extLst>
            <a:ext uri="{FF2B5EF4-FFF2-40B4-BE49-F238E27FC236}">
              <a16:creationId xmlns:a16="http://schemas.microsoft.com/office/drawing/2014/main" id="{AC116FD8-4E8D-45B5-AA12-8B0EE5CA7691}"/>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50182</xdr:rowOff>
    </xdr:from>
    <xdr:ext cx="405111" cy="259045"/>
    <xdr:sp macro="" textlink="">
      <xdr:nvSpPr>
        <xdr:cNvPr id="316" name="n_3aveValue【公営住宅】&#10;有形固定資産減価償却率">
          <a:extLst>
            <a:ext uri="{FF2B5EF4-FFF2-40B4-BE49-F238E27FC236}">
              <a16:creationId xmlns:a16="http://schemas.microsoft.com/office/drawing/2014/main" id="{12DCBB54-3EEB-4319-A818-A86B39583BE5}"/>
            </a:ext>
          </a:extLst>
        </xdr:cNvPr>
        <xdr:cNvSpPr txBox="1"/>
      </xdr:nvSpPr>
      <xdr:spPr>
        <a:xfrm>
          <a:off x="1816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17" name="n_4aveValue【公営住宅】&#10;有形固定資産減価償却率">
          <a:extLst>
            <a:ext uri="{FF2B5EF4-FFF2-40B4-BE49-F238E27FC236}">
              <a16:creationId xmlns:a16="http://schemas.microsoft.com/office/drawing/2014/main" id="{5E8A3B09-606A-4BF7-8C9B-CD2907A368EE}"/>
            </a:ext>
          </a:extLst>
        </xdr:cNvPr>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318" name="n_1mainValue【公営住宅】&#10;有形固定資産減価償却率">
          <a:extLst>
            <a:ext uri="{FF2B5EF4-FFF2-40B4-BE49-F238E27FC236}">
              <a16:creationId xmlns:a16="http://schemas.microsoft.com/office/drawing/2014/main" id="{F8C6D5C7-8BE5-4882-9496-F934BB9EA4B5}"/>
            </a:ext>
          </a:extLst>
        </xdr:cNvPr>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319" name="n_2mainValue【公営住宅】&#10;有形固定資産減価償却率">
          <a:extLst>
            <a:ext uri="{FF2B5EF4-FFF2-40B4-BE49-F238E27FC236}">
              <a16:creationId xmlns:a16="http://schemas.microsoft.com/office/drawing/2014/main" id="{22D9D314-08B4-4E94-83BA-F1DD16192677}"/>
            </a:ext>
          </a:extLst>
        </xdr:cNvPr>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123841</xdr:rowOff>
    </xdr:from>
    <xdr:ext cx="405111" cy="259045"/>
    <xdr:sp macro="" textlink="">
      <xdr:nvSpPr>
        <xdr:cNvPr id="320" name="n_3mainValue【公営住宅】&#10;有形固定資産減価償却率">
          <a:extLst>
            <a:ext uri="{FF2B5EF4-FFF2-40B4-BE49-F238E27FC236}">
              <a16:creationId xmlns:a16="http://schemas.microsoft.com/office/drawing/2014/main" id="{00862E5A-DB64-4F4F-A20D-CA09C4D487F6}"/>
            </a:ext>
          </a:extLst>
        </xdr:cNvPr>
        <xdr:cNvSpPr txBox="1"/>
      </xdr:nvSpPr>
      <xdr:spPr>
        <a:xfrm>
          <a:off x="1816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83838</xdr:rowOff>
    </xdr:from>
    <xdr:ext cx="405111" cy="259045"/>
    <xdr:sp macro="" textlink="">
      <xdr:nvSpPr>
        <xdr:cNvPr id="321" name="n_4mainValue【公営住宅】&#10;有形固定資産減価償却率">
          <a:extLst>
            <a:ext uri="{FF2B5EF4-FFF2-40B4-BE49-F238E27FC236}">
              <a16:creationId xmlns:a16="http://schemas.microsoft.com/office/drawing/2014/main" id="{6A33962D-27CB-48CB-BE73-8BD50C175E9E}"/>
            </a:ext>
          </a:extLst>
        </xdr:cNvPr>
        <xdr:cNvSpPr txBox="1"/>
      </xdr:nvSpPr>
      <xdr:spPr>
        <a:xfrm>
          <a:off x="927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B7EF81F-183A-4F69-B0EA-FBB05243E85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C69EDEB-0E8F-4534-A65B-EE2C4EC5E1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76B08B0-13C4-4C14-A1D5-162825FC6B7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8521569-BE2B-4095-9815-28E22C62844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6720652B-0380-4187-92F7-8EFCA17A8C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CBA274DE-83E3-475C-B5E3-BC7F934150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716DFEC-C924-439C-AC68-7474D2D9F5D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E7A8E22-3603-4577-A97D-6AFEC18EE6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8C0BF7D-D517-4795-B3DD-4D36FBDE06E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96F344E9-861B-4830-A8FC-D60C0BF4843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4223618C-A39D-404B-9E24-B600752CB97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B2706365-A11F-4E37-9504-E4CB4BCC575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73940F4-B4A1-4FF5-8537-AFA04DA2F54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27F0CF9E-A489-446E-966F-A8577EC75AA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9F7DBC28-0F1E-49B8-92C6-AEFD156F0C3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9D46B0B-744E-4750-BE51-5612AC08355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5892729B-482C-4AFF-B112-7DD27E7410D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9C3DF937-45D3-4977-BA1D-FDAADBDC094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45CF1F24-9474-4ABF-8E8C-014BF63690B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26BAAF77-219F-4EED-8BF5-C1ECB881C7D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E159A51-AC89-40B4-9F52-35FD835142D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C683D314-9C12-4C72-B44D-213833CA088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EFD45C24-1D44-4338-85C6-10C0C0AE192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131063</xdr:rowOff>
    </xdr:from>
    <xdr:to>
      <xdr:col>54</xdr:col>
      <xdr:colOff>189865</xdr:colOff>
      <xdr:row>86</xdr:row>
      <xdr:rowOff>62737</xdr:rowOff>
    </xdr:to>
    <xdr:cxnSp macro="">
      <xdr:nvCxnSpPr>
        <xdr:cNvPr id="345" name="直線コネクタ 344">
          <a:extLst>
            <a:ext uri="{FF2B5EF4-FFF2-40B4-BE49-F238E27FC236}">
              <a16:creationId xmlns:a16="http://schemas.microsoft.com/office/drawing/2014/main" id="{3B1F3F32-9860-43D8-99AA-4D0741D4A758}"/>
            </a:ext>
          </a:extLst>
        </xdr:cNvPr>
        <xdr:cNvCxnSpPr/>
      </xdr:nvCxnSpPr>
      <xdr:spPr>
        <a:xfrm flipV="1">
          <a:off x="10476865" y="13847063"/>
          <a:ext cx="0" cy="96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66564</xdr:rowOff>
    </xdr:from>
    <xdr:ext cx="469744" cy="259045"/>
    <xdr:sp macro="" textlink="">
      <xdr:nvSpPr>
        <xdr:cNvPr id="346" name="【公営住宅】&#10;一人当たり面積最小値テキスト">
          <a:extLst>
            <a:ext uri="{FF2B5EF4-FFF2-40B4-BE49-F238E27FC236}">
              <a16:creationId xmlns:a16="http://schemas.microsoft.com/office/drawing/2014/main" id="{4C84D302-70D9-495D-BB09-01A3C4BACE32}"/>
            </a:ext>
          </a:extLst>
        </xdr:cNvPr>
        <xdr:cNvSpPr txBox="1"/>
      </xdr:nvSpPr>
      <xdr:spPr>
        <a:xfrm>
          <a:off x="10515600" y="1481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62737</xdr:rowOff>
    </xdr:from>
    <xdr:to>
      <xdr:col>55</xdr:col>
      <xdr:colOff>88900</xdr:colOff>
      <xdr:row>86</xdr:row>
      <xdr:rowOff>62737</xdr:rowOff>
    </xdr:to>
    <xdr:cxnSp macro="">
      <xdr:nvCxnSpPr>
        <xdr:cNvPr id="347" name="直線コネクタ 346">
          <a:extLst>
            <a:ext uri="{FF2B5EF4-FFF2-40B4-BE49-F238E27FC236}">
              <a16:creationId xmlns:a16="http://schemas.microsoft.com/office/drawing/2014/main" id="{A354DE41-64D3-4FDF-94C4-9FB7BACA37B9}"/>
            </a:ext>
          </a:extLst>
        </xdr:cNvPr>
        <xdr:cNvCxnSpPr/>
      </xdr:nvCxnSpPr>
      <xdr:spPr>
        <a:xfrm>
          <a:off x="10388600" y="1480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77740</xdr:rowOff>
    </xdr:from>
    <xdr:ext cx="469744" cy="259045"/>
    <xdr:sp macro="" textlink="">
      <xdr:nvSpPr>
        <xdr:cNvPr id="348" name="【公営住宅】&#10;一人当たり面積最大値テキスト">
          <a:extLst>
            <a:ext uri="{FF2B5EF4-FFF2-40B4-BE49-F238E27FC236}">
              <a16:creationId xmlns:a16="http://schemas.microsoft.com/office/drawing/2014/main" id="{02735EBD-80A5-460B-8CED-A71A2727CABA}"/>
            </a:ext>
          </a:extLst>
        </xdr:cNvPr>
        <xdr:cNvSpPr txBox="1"/>
      </xdr:nvSpPr>
      <xdr:spPr>
        <a:xfrm>
          <a:off x="10515600" y="1362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131063</xdr:rowOff>
    </xdr:from>
    <xdr:to>
      <xdr:col>55</xdr:col>
      <xdr:colOff>88900</xdr:colOff>
      <xdr:row>80</xdr:row>
      <xdr:rowOff>131063</xdr:rowOff>
    </xdr:to>
    <xdr:cxnSp macro="">
      <xdr:nvCxnSpPr>
        <xdr:cNvPr id="349" name="直線コネクタ 348">
          <a:extLst>
            <a:ext uri="{FF2B5EF4-FFF2-40B4-BE49-F238E27FC236}">
              <a16:creationId xmlns:a16="http://schemas.microsoft.com/office/drawing/2014/main" id="{B6BFB13D-6DE8-4A9F-9BAC-33A963F22B1E}"/>
            </a:ext>
          </a:extLst>
        </xdr:cNvPr>
        <xdr:cNvCxnSpPr/>
      </xdr:nvCxnSpPr>
      <xdr:spPr>
        <a:xfrm>
          <a:off x="10388600" y="1384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117239</xdr:rowOff>
    </xdr:from>
    <xdr:ext cx="469744" cy="259045"/>
    <xdr:sp macro="" textlink="">
      <xdr:nvSpPr>
        <xdr:cNvPr id="350" name="【公営住宅】&#10;一人当たり面積平均値テキスト">
          <a:extLst>
            <a:ext uri="{FF2B5EF4-FFF2-40B4-BE49-F238E27FC236}">
              <a16:creationId xmlns:a16="http://schemas.microsoft.com/office/drawing/2014/main" id="{7BEEAB14-82AA-4CDA-9561-AF24EA0742FE}"/>
            </a:ext>
          </a:extLst>
        </xdr:cNvPr>
        <xdr:cNvSpPr txBox="1"/>
      </xdr:nvSpPr>
      <xdr:spPr>
        <a:xfrm>
          <a:off x="10515600" y="1451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138812</xdr:rowOff>
    </xdr:from>
    <xdr:to>
      <xdr:col>55</xdr:col>
      <xdr:colOff>50800</xdr:colOff>
      <xdr:row>85</xdr:row>
      <xdr:rowOff>68962</xdr:rowOff>
    </xdr:to>
    <xdr:sp macro="" textlink="">
      <xdr:nvSpPr>
        <xdr:cNvPr id="351" name="フローチャート: 判断 350">
          <a:extLst>
            <a:ext uri="{FF2B5EF4-FFF2-40B4-BE49-F238E27FC236}">
              <a16:creationId xmlns:a16="http://schemas.microsoft.com/office/drawing/2014/main" id="{08EEC638-9058-447F-A71E-27C910472CBC}"/>
            </a:ext>
          </a:extLst>
        </xdr:cNvPr>
        <xdr:cNvSpPr/>
      </xdr:nvSpPr>
      <xdr:spPr>
        <a:xfrm>
          <a:off x="10426700" y="145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81535</xdr:rowOff>
    </xdr:from>
    <xdr:to>
      <xdr:col>50</xdr:col>
      <xdr:colOff>165100</xdr:colOff>
      <xdr:row>85</xdr:row>
      <xdr:rowOff>11685</xdr:rowOff>
    </xdr:to>
    <xdr:sp macro="" textlink="">
      <xdr:nvSpPr>
        <xdr:cNvPr id="352" name="フローチャート: 判断 351">
          <a:extLst>
            <a:ext uri="{FF2B5EF4-FFF2-40B4-BE49-F238E27FC236}">
              <a16:creationId xmlns:a16="http://schemas.microsoft.com/office/drawing/2014/main" id="{7DAB1685-65DB-4565-8735-F1D83F3005C1}"/>
            </a:ext>
          </a:extLst>
        </xdr:cNvPr>
        <xdr:cNvSpPr/>
      </xdr:nvSpPr>
      <xdr:spPr>
        <a:xfrm>
          <a:off x="9588500" y="1448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64643</xdr:rowOff>
    </xdr:from>
    <xdr:to>
      <xdr:col>46</xdr:col>
      <xdr:colOff>38100</xdr:colOff>
      <xdr:row>84</xdr:row>
      <xdr:rowOff>166243</xdr:rowOff>
    </xdr:to>
    <xdr:sp macro="" textlink="">
      <xdr:nvSpPr>
        <xdr:cNvPr id="353" name="フローチャート: 判断 352">
          <a:extLst>
            <a:ext uri="{FF2B5EF4-FFF2-40B4-BE49-F238E27FC236}">
              <a16:creationId xmlns:a16="http://schemas.microsoft.com/office/drawing/2014/main" id="{137DEF9A-ECA7-4CAD-A574-895647EEAF9F}"/>
            </a:ext>
          </a:extLst>
        </xdr:cNvPr>
        <xdr:cNvSpPr/>
      </xdr:nvSpPr>
      <xdr:spPr>
        <a:xfrm>
          <a:off x="8699500" y="1446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43435</xdr:rowOff>
    </xdr:from>
    <xdr:to>
      <xdr:col>41</xdr:col>
      <xdr:colOff>101600</xdr:colOff>
      <xdr:row>84</xdr:row>
      <xdr:rowOff>145035</xdr:rowOff>
    </xdr:to>
    <xdr:sp macro="" textlink="">
      <xdr:nvSpPr>
        <xdr:cNvPr id="354" name="フローチャート: 判断 353">
          <a:extLst>
            <a:ext uri="{FF2B5EF4-FFF2-40B4-BE49-F238E27FC236}">
              <a16:creationId xmlns:a16="http://schemas.microsoft.com/office/drawing/2014/main" id="{A9030466-121C-44BF-8087-B80CC525763D}"/>
            </a:ext>
          </a:extLst>
        </xdr:cNvPr>
        <xdr:cNvSpPr/>
      </xdr:nvSpPr>
      <xdr:spPr>
        <a:xfrm>
          <a:off x="7810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84328</xdr:rowOff>
    </xdr:from>
    <xdr:to>
      <xdr:col>36</xdr:col>
      <xdr:colOff>165100</xdr:colOff>
      <xdr:row>85</xdr:row>
      <xdr:rowOff>14478</xdr:rowOff>
    </xdr:to>
    <xdr:sp macro="" textlink="">
      <xdr:nvSpPr>
        <xdr:cNvPr id="355" name="フローチャート: 判断 354">
          <a:extLst>
            <a:ext uri="{FF2B5EF4-FFF2-40B4-BE49-F238E27FC236}">
              <a16:creationId xmlns:a16="http://schemas.microsoft.com/office/drawing/2014/main" id="{0160897D-6AAD-4DB4-B14D-0556622CED72}"/>
            </a:ext>
          </a:extLst>
        </xdr:cNvPr>
        <xdr:cNvSpPr/>
      </xdr:nvSpPr>
      <xdr:spPr>
        <a:xfrm>
          <a:off x="6921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8D9D9C9-349C-44BB-A47C-CA28851CCC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51FBF25-F2E0-49B1-8B2D-CB7AE1EB462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9EC4BC4-09E9-45D3-AA1A-4F087E256FC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20A818E-3FA7-4F8B-BF26-5C9FC6E208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3994387-53CE-41AF-B50F-CB4E28BBE81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129667</xdr:rowOff>
    </xdr:from>
    <xdr:to>
      <xdr:col>55</xdr:col>
      <xdr:colOff>50800</xdr:colOff>
      <xdr:row>84</xdr:row>
      <xdr:rowOff>59817</xdr:rowOff>
    </xdr:to>
    <xdr:sp macro="" textlink="">
      <xdr:nvSpPr>
        <xdr:cNvPr id="361" name="楕円 360">
          <a:extLst>
            <a:ext uri="{FF2B5EF4-FFF2-40B4-BE49-F238E27FC236}">
              <a16:creationId xmlns:a16="http://schemas.microsoft.com/office/drawing/2014/main" id="{5C2F9ABD-82B6-4AA9-AB51-604A87470B5D}"/>
            </a:ext>
          </a:extLst>
        </xdr:cNvPr>
        <xdr:cNvSpPr/>
      </xdr:nvSpPr>
      <xdr:spPr>
        <a:xfrm>
          <a:off x="10426700" y="143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152544</xdr:rowOff>
    </xdr:from>
    <xdr:ext cx="469744" cy="259045"/>
    <xdr:sp macro="" textlink="">
      <xdr:nvSpPr>
        <xdr:cNvPr id="362" name="【公営住宅】&#10;一人当たり面積該当値テキスト">
          <a:extLst>
            <a:ext uri="{FF2B5EF4-FFF2-40B4-BE49-F238E27FC236}">
              <a16:creationId xmlns:a16="http://schemas.microsoft.com/office/drawing/2014/main" id="{90A6365E-9157-43A5-B214-0BDCFD00D0FD}"/>
            </a:ext>
          </a:extLst>
        </xdr:cNvPr>
        <xdr:cNvSpPr txBox="1"/>
      </xdr:nvSpPr>
      <xdr:spPr>
        <a:xfrm>
          <a:off x="10515600" y="1421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143763</xdr:rowOff>
    </xdr:from>
    <xdr:to>
      <xdr:col>50</xdr:col>
      <xdr:colOff>165100</xdr:colOff>
      <xdr:row>78</xdr:row>
      <xdr:rowOff>73913</xdr:rowOff>
    </xdr:to>
    <xdr:sp macro="" textlink="">
      <xdr:nvSpPr>
        <xdr:cNvPr id="363" name="楕円 362">
          <a:extLst>
            <a:ext uri="{FF2B5EF4-FFF2-40B4-BE49-F238E27FC236}">
              <a16:creationId xmlns:a16="http://schemas.microsoft.com/office/drawing/2014/main" id="{69EFBE8E-7EBA-46C9-8617-6AA1EE8A99B9}"/>
            </a:ext>
          </a:extLst>
        </xdr:cNvPr>
        <xdr:cNvSpPr/>
      </xdr:nvSpPr>
      <xdr:spPr>
        <a:xfrm>
          <a:off x="9588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23113</xdr:rowOff>
    </xdr:from>
    <xdr:to>
      <xdr:col>55</xdr:col>
      <xdr:colOff>0</xdr:colOff>
      <xdr:row>84</xdr:row>
      <xdr:rowOff>9017</xdr:rowOff>
    </xdr:to>
    <xdr:cxnSp macro="">
      <xdr:nvCxnSpPr>
        <xdr:cNvPr id="364" name="直線コネクタ 363">
          <a:extLst>
            <a:ext uri="{FF2B5EF4-FFF2-40B4-BE49-F238E27FC236}">
              <a16:creationId xmlns:a16="http://schemas.microsoft.com/office/drawing/2014/main" id="{C2FF77FC-90A5-4DA8-8D12-6A06721EAFF5}"/>
            </a:ext>
          </a:extLst>
        </xdr:cNvPr>
        <xdr:cNvCxnSpPr/>
      </xdr:nvCxnSpPr>
      <xdr:spPr>
        <a:xfrm>
          <a:off x="9639300" y="13396213"/>
          <a:ext cx="838200" cy="10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9652</xdr:rowOff>
    </xdr:from>
    <xdr:to>
      <xdr:col>46</xdr:col>
      <xdr:colOff>38100</xdr:colOff>
      <xdr:row>77</xdr:row>
      <xdr:rowOff>111252</xdr:rowOff>
    </xdr:to>
    <xdr:sp macro="" textlink="">
      <xdr:nvSpPr>
        <xdr:cNvPr id="365" name="楕円 364">
          <a:extLst>
            <a:ext uri="{FF2B5EF4-FFF2-40B4-BE49-F238E27FC236}">
              <a16:creationId xmlns:a16="http://schemas.microsoft.com/office/drawing/2014/main" id="{7281BB4E-CAD3-48CD-A486-9B6DD716A9D1}"/>
            </a:ext>
          </a:extLst>
        </xdr:cNvPr>
        <xdr:cNvSpPr/>
      </xdr:nvSpPr>
      <xdr:spPr>
        <a:xfrm>
          <a:off x="8699500" y="132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60452</xdr:rowOff>
    </xdr:from>
    <xdr:to>
      <xdr:col>50</xdr:col>
      <xdr:colOff>114300</xdr:colOff>
      <xdr:row>78</xdr:row>
      <xdr:rowOff>23113</xdr:rowOff>
    </xdr:to>
    <xdr:cxnSp macro="">
      <xdr:nvCxnSpPr>
        <xdr:cNvPr id="366" name="直線コネクタ 365">
          <a:extLst>
            <a:ext uri="{FF2B5EF4-FFF2-40B4-BE49-F238E27FC236}">
              <a16:creationId xmlns:a16="http://schemas.microsoft.com/office/drawing/2014/main" id="{7F2C42B2-E391-4A7C-B32E-DFB762DC1A37}"/>
            </a:ext>
          </a:extLst>
        </xdr:cNvPr>
        <xdr:cNvCxnSpPr/>
      </xdr:nvCxnSpPr>
      <xdr:spPr>
        <a:xfrm>
          <a:off x="8750300" y="13262102"/>
          <a:ext cx="889000" cy="1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41148</xdr:rowOff>
    </xdr:from>
    <xdr:to>
      <xdr:col>41</xdr:col>
      <xdr:colOff>101600</xdr:colOff>
      <xdr:row>77</xdr:row>
      <xdr:rowOff>142748</xdr:rowOff>
    </xdr:to>
    <xdr:sp macro="" textlink="">
      <xdr:nvSpPr>
        <xdr:cNvPr id="367" name="楕円 366">
          <a:extLst>
            <a:ext uri="{FF2B5EF4-FFF2-40B4-BE49-F238E27FC236}">
              <a16:creationId xmlns:a16="http://schemas.microsoft.com/office/drawing/2014/main" id="{51875563-346B-42CC-9F9A-2F062628A270}"/>
            </a:ext>
          </a:extLst>
        </xdr:cNvPr>
        <xdr:cNvSpPr/>
      </xdr:nvSpPr>
      <xdr:spPr>
        <a:xfrm>
          <a:off x="7810500" y="132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60452</xdr:rowOff>
    </xdr:from>
    <xdr:to>
      <xdr:col>45</xdr:col>
      <xdr:colOff>177800</xdr:colOff>
      <xdr:row>77</xdr:row>
      <xdr:rowOff>91948</xdr:rowOff>
    </xdr:to>
    <xdr:cxnSp macro="">
      <xdr:nvCxnSpPr>
        <xdr:cNvPr id="368" name="直線コネクタ 367">
          <a:extLst>
            <a:ext uri="{FF2B5EF4-FFF2-40B4-BE49-F238E27FC236}">
              <a16:creationId xmlns:a16="http://schemas.microsoft.com/office/drawing/2014/main" id="{C1919F4A-0D2B-4DB0-9B95-19614975DD3E}"/>
            </a:ext>
          </a:extLst>
        </xdr:cNvPr>
        <xdr:cNvCxnSpPr/>
      </xdr:nvCxnSpPr>
      <xdr:spPr>
        <a:xfrm flipV="1">
          <a:off x="7861300" y="13262102"/>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95758</xdr:rowOff>
    </xdr:from>
    <xdr:to>
      <xdr:col>36</xdr:col>
      <xdr:colOff>165100</xdr:colOff>
      <xdr:row>78</xdr:row>
      <xdr:rowOff>25908</xdr:rowOff>
    </xdr:to>
    <xdr:sp macro="" textlink="">
      <xdr:nvSpPr>
        <xdr:cNvPr id="369" name="楕円 368">
          <a:extLst>
            <a:ext uri="{FF2B5EF4-FFF2-40B4-BE49-F238E27FC236}">
              <a16:creationId xmlns:a16="http://schemas.microsoft.com/office/drawing/2014/main" id="{D39C3659-309C-4D14-8B99-F06BF4B2CC8E}"/>
            </a:ext>
          </a:extLst>
        </xdr:cNvPr>
        <xdr:cNvSpPr/>
      </xdr:nvSpPr>
      <xdr:spPr>
        <a:xfrm>
          <a:off x="69215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91948</xdr:rowOff>
    </xdr:from>
    <xdr:to>
      <xdr:col>41</xdr:col>
      <xdr:colOff>50800</xdr:colOff>
      <xdr:row>77</xdr:row>
      <xdr:rowOff>146558</xdr:rowOff>
    </xdr:to>
    <xdr:cxnSp macro="">
      <xdr:nvCxnSpPr>
        <xdr:cNvPr id="370" name="直線コネクタ 369">
          <a:extLst>
            <a:ext uri="{FF2B5EF4-FFF2-40B4-BE49-F238E27FC236}">
              <a16:creationId xmlns:a16="http://schemas.microsoft.com/office/drawing/2014/main" id="{F2E59BF4-1F8B-4387-89A5-3BEAC85DE27F}"/>
            </a:ext>
          </a:extLst>
        </xdr:cNvPr>
        <xdr:cNvCxnSpPr/>
      </xdr:nvCxnSpPr>
      <xdr:spPr>
        <a:xfrm flipV="1">
          <a:off x="6972300" y="13293598"/>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2812</xdr:rowOff>
    </xdr:from>
    <xdr:ext cx="469744" cy="259045"/>
    <xdr:sp macro="" textlink="">
      <xdr:nvSpPr>
        <xdr:cNvPr id="371" name="n_1aveValue【公営住宅】&#10;一人当たり面積">
          <a:extLst>
            <a:ext uri="{FF2B5EF4-FFF2-40B4-BE49-F238E27FC236}">
              <a16:creationId xmlns:a16="http://schemas.microsoft.com/office/drawing/2014/main" id="{4FCEDB34-E06A-44B9-A85A-853B89006BA7}"/>
            </a:ext>
          </a:extLst>
        </xdr:cNvPr>
        <xdr:cNvSpPr txBox="1"/>
      </xdr:nvSpPr>
      <xdr:spPr>
        <a:xfrm>
          <a:off x="9391727" y="1457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157370</xdr:rowOff>
    </xdr:from>
    <xdr:ext cx="469744" cy="259045"/>
    <xdr:sp macro="" textlink="">
      <xdr:nvSpPr>
        <xdr:cNvPr id="372" name="n_2aveValue【公営住宅】&#10;一人当たり面積">
          <a:extLst>
            <a:ext uri="{FF2B5EF4-FFF2-40B4-BE49-F238E27FC236}">
              <a16:creationId xmlns:a16="http://schemas.microsoft.com/office/drawing/2014/main" id="{BF49117F-4261-4A09-A344-B9F5543030D2}"/>
            </a:ext>
          </a:extLst>
        </xdr:cNvPr>
        <xdr:cNvSpPr txBox="1"/>
      </xdr:nvSpPr>
      <xdr:spPr>
        <a:xfrm>
          <a:off x="8515427" y="145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136162</xdr:rowOff>
    </xdr:from>
    <xdr:ext cx="469744" cy="259045"/>
    <xdr:sp macro="" textlink="">
      <xdr:nvSpPr>
        <xdr:cNvPr id="373" name="n_3aveValue【公営住宅】&#10;一人当たり面積">
          <a:extLst>
            <a:ext uri="{FF2B5EF4-FFF2-40B4-BE49-F238E27FC236}">
              <a16:creationId xmlns:a16="http://schemas.microsoft.com/office/drawing/2014/main" id="{AD23EBEF-9B53-4515-872E-BCA5FF6F5AAE}"/>
            </a:ext>
          </a:extLst>
        </xdr:cNvPr>
        <xdr:cNvSpPr txBox="1"/>
      </xdr:nvSpPr>
      <xdr:spPr>
        <a:xfrm>
          <a:off x="76264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5605</xdr:rowOff>
    </xdr:from>
    <xdr:ext cx="469744" cy="259045"/>
    <xdr:sp macro="" textlink="">
      <xdr:nvSpPr>
        <xdr:cNvPr id="374" name="n_4aveValue【公営住宅】&#10;一人当たり面積">
          <a:extLst>
            <a:ext uri="{FF2B5EF4-FFF2-40B4-BE49-F238E27FC236}">
              <a16:creationId xmlns:a16="http://schemas.microsoft.com/office/drawing/2014/main" id="{7946A927-275D-4DC1-AE1F-69D0F3E3D7F7}"/>
            </a:ext>
          </a:extLst>
        </xdr:cNvPr>
        <xdr:cNvSpPr txBox="1"/>
      </xdr:nvSpPr>
      <xdr:spPr>
        <a:xfrm>
          <a:off x="6737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76</xdr:row>
      <xdr:rowOff>90440</xdr:rowOff>
    </xdr:from>
    <xdr:ext cx="534377" cy="259045"/>
    <xdr:sp macro="" textlink="">
      <xdr:nvSpPr>
        <xdr:cNvPr id="375" name="n_1mainValue【公営住宅】&#10;一人当たり面積">
          <a:extLst>
            <a:ext uri="{FF2B5EF4-FFF2-40B4-BE49-F238E27FC236}">
              <a16:creationId xmlns:a16="http://schemas.microsoft.com/office/drawing/2014/main" id="{EEB2DC5E-6883-4613-9C46-3F52B9F6F65F}"/>
            </a:ext>
          </a:extLst>
        </xdr:cNvPr>
        <xdr:cNvSpPr txBox="1"/>
      </xdr:nvSpPr>
      <xdr:spPr>
        <a:xfrm>
          <a:off x="9359411" y="1312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75</xdr:row>
      <xdr:rowOff>127779</xdr:rowOff>
    </xdr:from>
    <xdr:ext cx="534377" cy="259045"/>
    <xdr:sp macro="" textlink="">
      <xdr:nvSpPr>
        <xdr:cNvPr id="376" name="n_2mainValue【公営住宅】&#10;一人当たり面積">
          <a:extLst>
            <a:ext uri="{FF2B5EF4-FFF2-40B4-BE49-F238E27FC236}">
              <a16:creationId xmlns:a16="http://schemas.microsoft.com/office/drawing/2014/main" id="{773A84D3-B0F7-4D03-80E0-73F3A9F17659}"/>
            </a:ext>
          </a:extLst>
        </xdr:cNvPr>
        <xdr:cNvSpPr txBox="1"/>
      </xdr:nvSpPr>
      <xdr:spPr>
        <a:xfrm>
          <a:off x="8483111" y="129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75</xdr:row>
      <xdr:rowOff>159275</xdr:rowOff>
    </xdr:from>
    <xdr:ext cx="534377" cy="259045"/>
    <xdr:sp macro="" textlink="">
      <xdr:nvSpPr>
        <xdr:cNvPr id="377" name="n_3mainValue【公営住宅】&#10;一人当たり面積">
          <a:extLst>
            <a:ext uri="{FF2B5EF4-FFF2-40B4-BE49-F238E27FC236}">
              <a16:creationId xmlns:a16="http://schemas.microsoft.com/office/drawing/2014/main" id="{F6DE3455-02E0-4329-A1AB-23159B768A6F}"/>
            </a:ext>
          </a:extLst>
        </xdr:cNvPr>
        <xdr:cNvSpPr txBox="1"/>
      </xdr:nvSpPr>
      <xdr:spPr>
        <a:xfrm>
          <a:off x="7594111" y="1301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76</xdr:row>
      <xdr:rowOff>42435</xdr:rowOff>
    </xdr:from>
    <xdr:ext cx="534377" cy="259045"/>
    <xdr:sp macro="" textlink="">
      <xdr:nvSpPr>
        <xdr:cNvPr id="378" name="n_4mainValue【公営住宅】&#10;一人当たり面積">
          <a:extLst>
            <a:ext uri="{FF2B5EF4-FFF2-40B4-BE49-F238E27FC236}">
              <a16:creationId xmlns:a16="http://schemas.microsoft.com/office/drawing/2014/main" id="{878F407C-F292-443E-B0FF-9777BF32873D}"/>
            </a:ext>
          </a:extLst>
        </xdr:cNvPr>
        <xdr:cNvSpPr txBox="1"/>
      </xdr:nvSpPr>
      <xdr:spPr>
        <a:xfrm>
          <a:off x="6705111" y="130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BDF8167-E058-4F04-8319-C3A32A2899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9F7B299-FE18-46FE-8FBA-46272A0B12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A5AC4A6-9468-4DCA-B8B7-3304580D4AB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E3FC480-D8C1-46F5-8277-7EB7997535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F5E66F9-0260-4B29-A882-BC8111240F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8234642-B12D-45DC-867D-9C3BB51CDC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C48369F-CF5E-4CB3-8AF9-C9BC236D599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EBB02D07-BBF4-4100-AEEA-2249D088ABF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ACDE4BC0-AB8F-4963-BD3B-55ADA270060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7F95F46E-B71D-4E80-BE88-9C45A62D35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208507EB-9088-43FA-9406-1BED64707F1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79E6E165-714A-48C4-92B7-3D4E8DCFAC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C5F13D99-3C6C-43B8-A87C-E3C7D46F933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CC46E613-5072-4A0E-9CC0-399FCCBC4EC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3B958A02-3263-4EA0-912E-11FE9AC00FD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FDE908C9-6FE8-4BB6-B170-A6AA287C89E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50D86CE-D6E0-4A0D-B06C-6C0155453F2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3F83A9FC-DAC4-4004-A0ED-F19A6D84247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C1C54388-5025-4C0D-AA9F-EE9F371231C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93F46FD-7719-4EBB-9906-A9DC9DBD29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6C7DC936-807F-4533-9FB3-81878E49275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BCDE9342-E4EC-4BDD-8B9B-FAAC3659CFF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7E1946EE-EFD0-468B-99ED-AF2ED673592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A3B53E5-2C8E-4C28-A4DC-9EE41CECC7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4FB80295-B33C-4A3E-896C-23F868F02E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7F17F53-CF63-42CD-806A-3870674996B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D603891D-3961-46B4-B918-0D155503D6B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6462DB9A-BDCE-471B-895C-0F48D3BA919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625986E1-E96F-4BF1-99F0-8E7DD2608B7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CB180AD3-6D04-4849-B49A-9B4F795E023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99F33648-407F-42C2-8891-EB50B6DFB94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A6D2C4D6-B446-415F-BA31-479C721B6F5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C0CF8DA1-507C-4781-B07A-F303B5A58E5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946D8326-B244-4D94-88D2-F4C095EA75C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80337548-7A29-4C52-83D6-955855F71C0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F3B342D9-FB61-40A8-A618-21AA37EA726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525F27D6-8551-45C9-B51C-F81CCA6F8CF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CC119B3A-EEEE-4626-BF8D-D43F7EB5B0A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E425844D-12C6-4770-986D-0EBE2AAFB5D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439318C7-AF3C-40A3-A152-A2B08C80FA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6522D8-FA38-4853-A56F-0EF05A8D51E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88887BD6-7D18-4CC2-8CCA-39F2F0148CC7}"/>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D1714DC-FB72-44C2-B5F4-07DF9055E73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2903388F-EBAF-4FC1-99D1-045914D90D0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EC2A2B38-7F69-4C7A-A8F7-2463EE4E2643}"/>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BC158C5A-EA9F-4ED8-9854-C6BAF67B7E7C}"/>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85627561-A601-4A5D-8310-939FC2741F1B}"/>
            </a:ext>
          </a:extLst>
        </xdr:cNvPr>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ABA8690B-F9B9-4F77-BFDC-73DE0E2CF584}"/>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7" name="フローチャート: 判断 426">
          <a:extLst>
            <a:ext uri="{FF2B5EF4-FFF2-40B4-BE49-F238E27FC236}">
              <a16:creationId xmlns:a16="http://schemas.microsoft.com/office/drawing/2014/main" id="{9B367733-7BF4-45AC-B37C-4B5E23F54D5E}"/>
            </a:ext>
          </a:extLst>
        </xdr:cNvPr>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28" name="フローチャート: 判断 427">
          <a:extLst>
            <a:ext uri="{FF2B5EF4-FFF2-40B4-BE49-F238E27FC236}">
              <a16:creationId xmlns:a16="http://schemas.microsoft.com/office/drawing/2014/main" id="{6F3E9141-0C82-434C-97E7-7BD9BC21B950}"/>
            </a:ext>
          </a:extLst>
        </xdr:cNvPr>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29" name="フローチャート: 判断 428">
          <a:extLst>
            <a:ext uri="{FF2B5EF4-FFF2-40B4-BE49-F238E27FC236}">
              <a16:creationId xmlns:a16="http://schemas.microsoft.com/office/drawing/2014/main" id="{7E57F04B-F1D2-4D89-90D5-30B4C437B887}"/>
            </a:ext>
          </a:extLst>
        </xdr:cNvPr>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0" name="フローチャート: 判断 429">
          <a:extLst>
            <a:ext uri="{FF2B5EF4-FFF2-40B4-BE49-F238E27FC236}">
              <a16:creationId xmlns:a16="http://schemas.microsoft.com/office/drawing/2014/main" id="{4637C80E-0DF1-468B-AD8E-7E5907560F5C}"/>
            </a:ext>
          </a:extLst>
        </xdr:cNvPr>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1145A43-4458-4F5E-B7C9-973879816B6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506E512-56A0-412C-B356-046EC517003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3B54BB4-DF69-4877-868A-38A2CF2A4EF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4FD0F8B-093F-49F6-B8C5-BC27D78C3D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D45CE9D-AB3E-42A4-81C6-0283933484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138067</xdr:rowOff>
    </xdr:from>
    <xdr:to>
      <xdr:col>85</xdr:col>
      <xdr:colOff>177800</xdr:colOff>
      <xdr:row>34</xdr:row>
      <xdr:rowOff>68217</xdr:rowOff>
    </xdr:to>
    <xdr:sp macro="" textlink="">
      <xdr:nvSpPr>
        <xdr:cNvPr id="436" name="楕円 435">
          <a:extLst>
            <a:ext uri="{FF2B5EF4-FFF2-40B4-BE49-F238E27FC236}">
              <a16:creationId xmlns:a16="http://schemas.microsoft.com/office/drawing/2014/main" id="{F70622F5-55D2-463A-AC0C-5324A05A24A4}"/>
            </a:ext>
          </a:extLst>
        </xdr:cNvPr>
        <xdr:cNvSpPr/>
      </xdr:nvSpPr>
      <xdr:spPr>
        <a:xfrm>
          <a:off x="162687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160944</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42F87170-35F6-41F7-93AD-22F7251D2180}"/>
            </a:ext>
          </a:extLst>
        </xdr:cNvPr>
        <xdr:cNvSpPr txBox="1"/>
      </xdr:nvSpPr>
      <xdr:spPr>
        <a:xfrm>
          <a:off x="16357600" y="564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92347</xdr:rowOff>
    </xdr:from>
    <xdr:to>
      <xdr:col>81</xdr:col>
      <xdr:colOff>101600</xdr:colOff>
      <xdr:row>34</xdr:row>
      <xdr:rowOff>22497</xdr:rowOff>
    </xdr:to>
    <xdr:sp macro="" textlink="">
      <xdr:nvSpPr>
        <xdr:cNvPr id="438" name="楕円 437">
          <a:extLst>
            <a:ext uri="{FF2B5EF4-FFF2-40B4-BE49-F238E27FC236}">
              <a16:creationId xmlns:a16="http://schemas.microsoft.com/office/drawing/2014/main" id="{9F2500B4-FED8-43BB-9B46-B8C55C4E3843}"/>
            </a:ext>
          </a:extLst>
        </xdr:cNvPr>
        <xdr:cNvSpPr/>
      </xdr:nvSpPr>
      <xdr:spPr>
        <a:xfrm>
          <a:off x="154305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143147</xdr:rowOff>
    </xdr:from>
    <xdr:to>
      <xdr:col>85</xdr:col>
      <xdr:colOff>127000</xdr:colOff>
      <xdr:row>34</xdr:row>
      <xdr:rowOff>17417</xdr:rowOff>
    </xdr:to>
    <xdr:cxnSp macro="">
      <xdr:nvCxnSpPr>
        <xdr:cNvPr id="439" name="直線コネクタ 438">
          <a:extLst>
            <a:ext uri="{FF2B5EF4-FFF2-40B4-BE49-F238E27FC236}">
              <a16:creationId xmlns:a16="http://schemas.microsoft.com/office/drawing/2014/main" id="{FBD43537-1D82-4598-8548-62748D0F4AAA}"/>
            </a:ext>
          </a:extLst>
        </xdr:cNvPr>
        <xdr:cNvCxnSpPr/>
      </xdr:nvCxnSpPr>
      <xdr:spPr>
        <a:xfrm>
          <a:off x="15481300" y="580099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46627</xdr:rowOff>
    </xdr:from>
    <xdr:to>
      <xdr:col>76</xdr:col>
      <xdr:colOff>165100</xdr:colOff>
      <xdr:row>33</xdr:row>
      <xdr:rowOff>148227</xdr:rowOff>
    </xdr:to>
    <xdr:sp macro="" textlink="">
      <xdr:nvSpPr>
        <xdr:cNvPr id="440" name="楕円 439">
          <a:extLst>
            <a:ext uri="{FF2B5EF4-FFF2-40B4-BE49-F238E27FC236}">
              <a16:creationId xmlns:a16="http://schemas.microsoft.com/office/drawing/2014/main" id="{F634F384-DDEB-4C10-8445-BA03CD9C13C6}"/>
            </a:ext>
          </a:extLst>
        </xdr:cNvPr>
        <xdr:cNvSpPr/>
      </xdr:nvSpPr>
      <xdr:spPr>
        <a:xfrm>
          <a:off x="14541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97427</xdr:rowOff>
    </xdr:from>
    <xdr:to>
      <xdr:col>81</xdr:col>
      <xdr:colOff>50800</xdr:colOff>
      <xdr:row>33</xdr:row>
      <xdr:rowOff>143147</xdr:rowOff>
    </xdr:to>
    <xdr:cxnSp macro="">
      <xdr:nvCxnSpPr>
        <xdr:cNvPr id="441" name="直線コネクタ 440">
          <a:extLst>
            <a:ext uri="{FF2B5EF4-FFF2-40B4-BE49-F238E27FC236}">
              <a16:creationId xmlns:a16="http://schemas.microsoft.com/office/drawing/2014/main" id="{046CF4C9-9E36-4B5C-8886-34FCDC99DF2E}"/>
            </a:ext>
          </a:extLst>
        </xdr:cNvPr>
        <xdr:cNvCxnSpPr/>
      </xdr:nvCxnSpPr>
      <xdr:spPr>
        <a:xfrm>
          <a:off x="14592300" y="57552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2540</xdr:rowOff>
    </xdr:from>
    <xdr:to>
      <xdr:col>72</xdr:col>
      <xdr:colOff>38100</xdr:colOff>
      <xdr:row>33</xdr:row>
      <xdr:rowOff>104140</xdr:rowOff>
    </xdr:to>
    <xdr:sp macro="" textlink="">
      <xdr:nvSpPr>
        <xdr:cNvPr id="442" name="楕円 441">
          <a:extLst>
            <a:ext uri="{FF2B5EF4-FFF2-40B4-BE49-F238E27FC236}">
              <a16:creationId xmlns:a16="http://schemas.microsoft.com/office/drawing/2014/main" id="{1E6A4924-E66E-429B-A8B4-8DEC10C6FEF6}"/>
            </a:ext>
          </a:extLst>
        </xdr:cNvPr>
        <xdr:cNvSpPr/>
      </xdr:nvSpPr>
      <xdr:spPr>
        <a:xfrm>
          <a:off x="13652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53340</xdr:rowOff>
    </xdr:from>
    <xdr:to>
      <xdr:col>76</xdr:col>
      <xdr:colOff>114300</xdr:colOff>
      <xdr:row>33</xdr:row>
      <xdr:rowOff>97427</xdr:rowOff>
    </xdr:to>
    <xdr:cxnSp macro="">
      <xdr:nvCxnSpPr>
        <xdr:cNvPr id="443" name="直線コネクタ 442">
          <a:extLst>
            <a:ext uri="{FF2B5EF4-FFF2-40B4-BE49-F238E27FC236}">
              <a16:creationId xmlns:a16="http://schemas.microsoft.com/office/drawing/2014/main" id="{DE06F64D-F6A3-4722-8951-CFA2FB2BCDE4}"/>
            </a:ext>
          </a:extLst>
        </xdr:cNvPr>
        <xdr:cNvCxnSpPr/>
      </xdr:nvCxnSpPr>
      <xdr:spPr>
        <a:xfrm>
          <a:off x="13703300" y="57111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128270</xdr:rowOff>
    </xdr:from>
    <xdr:to>
      <xdr:col>67</xdr:col>
      <xdr:colOff>101600</xdr:colOff>
      <xdr:row>33</xdr:row>
      <xdr:rowOff>58420</xdr:rowOff>
    </xdr:to>
    <xdr:sp macro="" textlink="">
      <xdr:nvSpPr>
        <xdr:cNvPr id="444" name="楕円 443">
          <a:extLst>
            <a:ext uri="{FF2B5EF4-FFF2-40B4-BE49-F238E27FC236}">
              <a16:creationId xmlns:a16="http://schemas.microsoft.com/office/drawing/2014/main" id="{8FF3C52A-90D3-400A-B324-F801F57FDBDA}"/>
            </a:ext>
          </a:extLst>
        </xdr:cNvPr>
        <xdr:cNvSpPr/>
      </xdr:nvSpPr>
      <xdr:spPr>
        <a:xfrm>
          <a:off x="12763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7620</xdr:rowOff>
    </xdr:from>
    <xdr:to>
      <xdr:col>71</xdr:col>
      <xdr:colOff>177800</xdr:colOff>
      <xdr:row>33</xdr:row>
      <xdr:rowOff>53340</xdr:rowOff>
    </xdr:to>
    <xdr:cxnSp macro="">
      <xdr:nvCxnSpPr>
        <xdr:cNvPr id="445" name="直線コネクタ 444">
          <a:extLst>
            <a:ext uri="{FF2B5EF4-FFF2-40B4-BE49-F238E27FC236}">
              <a16:creationId xmlns:a16="http://schemas.microsoft.com/office/drawing/2014/main" id="{484B87C1-BA6D-4291-8758-6DC628654575}"/>
            </a:ext>
          </a:extLst>
        </xdr:cNvPr>
        <xdr:cNvCxnSpPr/>
      </xdr:nvCxnSpPr>
      <xdr:spPr>
        <a:xfrm>
          <a:off x="12814300" y="56654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103431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1C61836A-38C9-4AF4-96FB-2DCC024D7C83}"/>
            </a:ext>
          </a:extLst>
        </xdr:cNvPr>
        <xdr:cNvSpPr txBox="1"/>
      </xdr:nvSpPr>
      <xdr:spPr>
        <a:xfrm>
          <a:off x="15266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121393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47702FBC-79D6-4190-A3B6-6E8454637887}"/>
            </a:ext>
          </a:extLst>
        </xdr:cNvPr>
        <xdr:cNvSpPr txBox="1"/>
      </xdr:nvSpPr>
      <xdr:spPr>
        <a:xfrm>
          <a:off x="14389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136089</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34966AE5-EAEF-486A-A4CD-4201C6D0B7CE}"/>
            </a:ext>
          </a:extLst>
        </xdr:cNvPr>
        <xdr:cNvSpPr txBox="1"/>
      </xdr:nvSpPr>
      <xdr:spPr>
        <a:xfrm>
          <a:off x="13500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134455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244CE74C-53F5-4947-A089-CAAA91B66A65}"/>
            </a:ext>
          </a:extLst>
        </xdr:cNvPr>
        <xdr:cNvSpPr txBox="1"/>
      </xdr:nvSpPr>
      <xdr:spPr>
        <a:xfrm>
          <a:off x="12611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39024</xdr:rowOff>
    </xdr:from>
    <xdr:ext cx="340478" cy="259045"/>
    <xdr:sp macro="" textlink="">
      <xdr:nvSpPr>
        <xdr:cNvPr id="450" name="n_1mainValue【認定こども園・幼稚園・保育所】&#10;有形固定資産減価償却率">
          <a:extLst>
            <a:ext uri="{FF2B5EF4-FFF2-40B4-BE49-F238E27FC236}">
              <a16:creationId xmlns:a16="http://schemas.microsoft.com/office/drawing/2014/main" id="{F9E49CA1-FAA5-41D0-8902-35BFC04DF8DD}"/>
            </a:ext>
          </a:extLst>
        </xdr:cNvPr>
        <xdr:cNvSpPr txBox="1"/>
      </xdr:nvSpPr>
      <xdr:spPr>
        <a:xfrm>
          <a:off x="15298361" y="55254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164754</xdr:rowOff>
    </xdr:from>
    <xdr:ext cx="340478" cy="259045"/>
    <xdr:sp macro="" textlink="">
      <xdr:nvSpPr>
        <xdr:cNvPr id="451" name="n_2mainValue【認定こども園・幼稚園・保育所】&#10;有形固定資産減価償却率">
          <a:extLst>
            <a:ext uri="{FF2B5EF4-FFF2-40B4-BE49-F238E27FC236}">
              <a16:creationId xmlns:a16="http://schemas.microsoft.com/office/drawing/2014/main" id="{E6933625-4B8F-4860-AFB0-9254F9D8413D}"/>
            </a:ext>
          </a:extLst>
        </xdr:cNvPr>
        <xdr:cNvSpPr txBox="1"/>
      </xdr:nvSpPr>
      <xdr:spPr>
        <a:xfrm>
          <a:off x="14422061" y="547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120667</xdr:rowOff>
    </xdr:from>
    <xdr:ext cx="340478" cy="259045"/>
    <xdr:sp macro="" textlink="">
      <xdr:nvSpPr>
        <xdr:cNvPr id="452" name="n_3mainValue【認定こども園・幼稚園・保育所】&#10;有形固定資産減価償却率">
          <a:extLst>
            <a:ext uri="{FF2B5EF4-FFF2-40B4-BE49-F238E27FC236}">
              <a16:creationId xmlns:a16="http://schemas.microsoft.com/office/drawing/2014/main" id="{5BCFF492-F4CD-4F9F-BDC9-60FC0A8A8375}"/>
            </a:ext>
          </a:extLst>
        </xdr:cNvPr>
        <xdr:cNvSpPr txBox="1"/>
      </xdr:nvSpPr>
      <xdr:spPr>
        <a:xfrm>
          <a:off x="13533061" y="543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74947</xdr:rowOff>
    </xdr:from>
    <xdr:ext cx="340478" cy="259045"/>
    <xdr:sp macro="" textlink="">
      <xdr:nvSpPr>
        <xdr:cNvPr id="453" name="n_4mainValue【認定こども園・幼稚園・保育所】&#10;有形固定資産減価償却率">
          <a:extLst>
            <a:ext uri="{FF2B5EF4-FFF2-40B4-BE49-F238E27FC236}">
              <a16:creationId xmlns:a16="http://schemas.microsoft.com/office/drawing/2014/main" id="{EDA7FAAB-5A4D-4269-9334-07C2B3049F6F}"/>
            </a:ext>
          </a:extLst>
        </xdr:cNvPr>
        <xdr:cNvSpPr txBox="1"/>
      </xdr:nvSpPr>
      <xdr:spPr>
        <a:xfrm>
          <a:off x="12644061" y="5389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49FD4733-A9DF-46EB-B5C8-01C290B3C60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4DC60B29-4B36-4EC2-B960-384EFBB5E55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74CFBE86-86D2-4C94-9FC7-7B1EA7E14C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BB7E0AF6-DC0C-4078-AE7A-0B7490E1E88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1A81A076-F191-4F57-ABC1-A2612E1187C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9D0C6A03-70AF-4214-8000-7F6082DAF95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EC6395DF-5058-4017-A4B8-FFCE67DA2D9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EA84622D-4831-4F04-930E-A88E445E039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6B19CB3C-D34D-45AB-9F3C-CD19245594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CAAA5BD8-61E0-4838-B163-46DE98E73E3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63C30958-250B-419B-91CD-F807E6DFCA6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AA8A439B-4E24-42E7-9786-D8223C5A6F7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16DE4F4E-0619-4964-A31E-F9ED173A01C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EE2FF9B2-99C0-4FBC-83CF-4EC0779DD6D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21E11BDA-05DE-41EB-B9E5-C1C78AD8F54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5EB633A6-939F-42CB-901E-C58A817CA66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E2088341-CDD3-41D5-A7DA-99F4F919250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339C3E93-1532-4FCE-A938-E09549DBD74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31A91CC1-9127-4F9E-BC4E-4EDB8303E8A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768231B6-91A8-4063-849E-1106BD4CE5B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57CBAF7F-A899-4C4E-A252-4E6139E988A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82EDD392-ED37-4BB9-99C1-9965D34E114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17E1661-2289-4556-B8B5-808E5FFC33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ED3F65E-2398-452B-BC1B-23D9BECB1BD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B6350435-E76A-4E65-8E46-AFAECC683F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797C86DA-46D0-4623-A333-402D3B22F071}"/>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7327CD30-3D04-4BBF-B105-D025499E5662}"/>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6D04AEC6-3B66-49D5-9864-EEBD9E519D2C}"/>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749FED78-ED52-4941-B57B-82424824C199}"/>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AEA00A21-E0FC-4236-A01C-6AC024D7DAA3}"/>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8D8B1643-C8F2-4FC7-8B7F-B143E5FE79D6}"/>
            </a:ext>
          </a:extLst>
        </xdr:cNvPr>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DB485FA5-E9A6-4738-93CC-F614BA4156C4}"/>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58855856-88FB-427B-A522-C3216C72966B}"/>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CAB20368-3E75-4FE7-BB36-CADE505BCB29}"/>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BC628D90-C803-486D-804F-7852A0247EA2}"/>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F10BACE8-51D9-457A-AB1A-671CFA93FA3D}"/>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DB125A3-C063-4058-B588-06E40DEDD8E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10AFD02-BA53-4DDF-A571-38851DF0262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277A36F-F208-4E37-A8D2-17906730531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EB51C3B2-0FFF-45EB-BA29-BEA93083A09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3A8A1383-88FA-4E46-B68F-1B07C38AF50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49349</xdr:rowOff>
    </xdr:from>
    <xdr:to>
      <xdr:col>116</xdr:col>
      <xdr:colOff>114300</xdr:colOff>
      <xdr:row>38</xdr:row>
      <xdr:rowOff>150949</xdr:rowOff>
    </xdr:to>
    <xdr:sp macro="" textlink="">
      <xdr:nvSpPr>
        <xdr:cNvPr id="495" name="楕円 494">
          <a:extLst>
            <a:ext uri="{FF2B5EF4-FFF2-40B4-BE49-F238E27FC236}">
              <a16:creationId xmlns:a16="http://schemas.microsoft.com/office/drawing/2014/main" id="{7F872D32-6E0E-42F6-89DB-FACBDEF01288}"/>
            </a:ext>
          </a:extLst>
        </xdr:cNvPr>
        <xdr:cNvSpPr/>
      </xdr:nvSpPr>
      <xdr:spPr>
        <a:xfrm>
          <a:off x="22110700" y="65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72226</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2DC4A4FB-BF46-4BAD-9696-B3E1BD35DF05}"/>
            </a:ext>
          </a:extLst>
        </xdr:cNvPr>
        <xdr:cNvSpPr txBox="1"/>
      </xdr:nvSpPr>
      <xdr:spPr>
        <a:xfrm>
          <a:off x="22199600" y="64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61323</xdr:rowOff>
    </xdr:from>
    <xdr:to>
      <xdr:col>112</xdr:col>
      <xdr:colOff>38100</xdr:colOff>
      <xdr:row>38</xdr:row>
      <xdr:rowOff>162923</xdr:rowOff>
    </xdr:to>
    <xdr:sp macro="" textlink="">
      <xdr:nvSpPr>
        <xdr:cNvPr id="497" name="楕円 496">
          <a:extLst>
            <a:ext uri="{FF2B5EF4-FFF2-40B4-BE49-F238E27FC236}">
              <a16:creationId xmlns:a16="http://schemas.microsoft.com/office/drawing/2014/main" id="{AD06D440-54E1-4FAB-B067-6DF501002229}"/>
            </a:ext>
          </a:extLst>
        </xdr:cNvPr>
        <xdr:cNvSpPr/>
      </xdr:nvSpPr>
      <xdr:spPr>
        <a:xfrm>
          <a:off x="21272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100149</xdr:rowOff>
    </xdr:from>
    <xdr:to>
      <xdr:col>116</xdr:col>
      <xdr:colOff>63500</xdr:colOff>
      <xdr:row>38</xdr:row>
      <xdr:rowOff>112123</xdr:rowOff>
    </xdr:to>
    <xdr:cxnSp macro="">
      <xdr:nvCxnSpPr>
        <xdr:cNvPr id="498" name="直線コネクタ 497">
          <a:extLst>
            <a:ext uri="{FF2B5EF4-FFF2-40B4-BE49-F238E27FC236}">
              <a16:creationId xmlns:a16="http://schemas.microsoft.com/office/drawing/2014/main" id="{65462F50-8954-4CC0-8F28-1B2C01E9C83C}"/>
            </a:ext>
          </a:extLst>
        </xdr:cNvPr>
        <xdr:cNvCxnSpPr/>
      </xdr:nvCxnSpPr>
      <xdr:spPr>
        <a:xfrm flipV="1">
          <a:off x="21323300" y="6615249"/>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85272</xdr:rowOff>
    </xdr:from>
    <xdr:to>
      <xdr:col>107</xdr:col>
      <xdr:colOff>101600</xdr:colOff>
      <xdr:row>39</xdr:row>
      <xdr:rowOff>15422</xdr:rowOff>
    </xdr:to>
    <xdr:sp macro="" textlink="">
      <xdr:nvSpPr>
        <xdr:cNvPr id="499" name="楕円 498">
          <a:extLst>
            <a:ext uri="{FF2B5EF4-FFF2-40B4-BE49-F238E27FC236}">
              <a16:creationId xmlns:a16="http://schemas.microsoft.com/office/drawing/2014/main" id="{F6391007-39F1-49C5-BC8E-E2001B8BFB67}"/>
            </a:ext>
          </a:extLst>
        </xdr:cNvPr>
        <xdr:cNvSpPr/>
      </xdr:nvSpPr>
      <xdr:spPr>
        <a:xfrm>
          <a:off x="20383500" y="660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112123</xdr:rowOff>
    </xdr:from>
    <xdr:to>
      <xdr:col>111</xdr:col>
      <xdr:colOff>177800</xdr:colOff>
      <xdr:row>38</xdr:row>
      <xdr:rowOff>136072</xdr:rowOff>
    </xdr:to>
    <xdr:cxnSp macro="">
      <xdr:nvCxnSpPr>
        <xdr:cNvPr id="500" name="直線コネクタ 499">
          <a:extLst>
            <a:ext uri="{FF2B5EF4-FFF2-40B4-BE49-F238E27FC236}">
              <a16:creationId xmlns:a16="http://schemas.microsoft.com/office/drawing/2014/main" id="{212439C0-F582-4B86-A15C-E050D827C8C7}"/>
            </a:ext>
          </a:extLst>
        </xdr:cNvPr>
        <xdr:cNvCxnSpPr/>
      </xdr:nvCxnSpPr>
      <xdr:spPr>
        <a:xfrm flipV="1">
          <a:off x="20434300" y="6627223"/>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97246</xdr:rowOff>
    </xdr:from>
    <xdr:to>
      <xdr:col>102</xdr:col>
      <xdr:colOff>165100</xdr:colOff>
      <xdr:row>39</xdr:row>
      <xdr:rowOff>27396</xdr:rowOff>
    </xdr:to>
    <xdr:sp macro="" textlink="">
      <xdr:nvSpPr>
        <xdr:cNvPr id="501" name="楕円 500">
          <a:extLst>
            <a:ext uri="{FF2B5EF4-FFF2-40B4-BE49-F238E27FC236}">
              <a16:creationId xmlns:a16="http://schemas.microsoft.com/office/drawing/2014/main" id="{67854A98-52E4-44F1-A93F-3D200F850D08}"/>
            </a:ext>
          </a:extLst>
        </xdr:cNvPr>
        <xdr:cNvSpPr/>
      </xdr:nvSpPr>
      <xdr:spPr>
        <a:xfrm>
          <a:off x="19494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136072</xdr:rowOff>
    </xdr:from>
    <xdr:to>
      <xdr:col>107</xdr:col>
      <xdr:colOff>50800</xdr:colOff>
      <xdr:row>38</xdr:row>
      <xdr:rowOff>148046</xdr:rowOff>
    </xdr:to>
    <xdr:cxnSp macro="">
      <xdr:nvCxnSpPr>
        <xdr:cNvPr id="502" name="直線コネクタ 501">
          <a:extLst>
            <a:ext uri="{FF2B5EF4-FFF2-40B4-BE49-F238E27FC236}">
              <a16:creationId xmlns:a16="http://schemas.microsoft.com/office/drawing/2014/main" id="{CA31A2F4-D47B-4656-8A9E-2B3A1E29F3CC}"/>
            </a:ext>
          </a:extLst>
        </xdr:cNvPr>
        <xdr:cNvCxnSpPr/>
      </xdr:nvCxnSpPr>
      <xdr:spPr>
        <a:xfrm flipV="1">
          <a:off x="19545300" y="665117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119017</xdr:rowOff>
    </xdr:from>
    <xdr:to>
      <xdr:col>98</xdr:col>
      <xdr:colOff>38100</xdr:colOff>
      <xdr:row>39</xdr:row>
      <xdr:rowOff>49167</xdr:rowOff>
    </xdr:to>
    <xdr:sp macro="" textlink="">
      <xdr:nvSpPr>
        <xdr:cNvPr id="503" name="楕円 502">
          <a:extLst>
            <a:ext uri="{FF2B5EF4-FFF2-40B4-BE49-F238E27FC236}">
              <a16:creationId xmlns:a16="http://schemas.microsoft.com/office/drawing/2014/main" id="{8D7F93A3-B597-4FEC-BB63-40737BA741FB}"/>
            </a:ext>
          </a:extLst>
        </xdr:cNvPr>
        <xdr:cNvSpPr/>
      </xdr:nvSpPr>
      <xdr:spPr>
        <a:xfrm>
          <a:off x="18605500" y="66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148046</xdr:rowOff>
    </xdr:from>
    <xdr:to>
      <xdr:col>102</xdr:col>
      <xdr:colOff>114300</xdr:colOff>
      <xdr:row>38</xdr:row>
      <xdr:rowOff>169817</xdr:rowOff>
    </xdr:to>
    <xdr:cxnSp macro="">
      <xdr:nvCxnSpPr>
        <xdr:cNvPr id="504" name="直線コネクタ 503">
          <a:extLst>
            <a:ext uri="{FF2B5EF4-FFF2-40B4-BE49-F238E27FC236}">
              <a16:creationId xmlns:a16="http://schemas.microsoft.com/office/drawing/2014/main" id="{BB246514-46E6-4C18-BF5D-0011555AEE98}"/>
            </a:ext>
          </a:extLst>
        </xdr:cNvPr>
        <xdr:cNvCxnSpPr/>
      </xdr:nvCxnSpPr>
      <xdr:spPr>
        <a:xfrm flipV="1">
          <a:off x="18656300" y="666314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263D0BB0-DAE1-48AD-9CB0-6D426285EC82}"/>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BD3A831A-7DF9-4A36-B127-1890BEF46968}"/>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92546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36D045E7-C198-4B31-8375-909EC837E3C1}"/>
            </a:ext>
          </a:extLst>
        </xdr:cNvPr>
        <xdr:cNvSpPr txBox="1"/>
      </xdr:nvSpPr>
      <xdr:spPr>
        <a:xfrm>
          <a:off x="19310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E0D59F47-ADC6-4FD2-8B26-5A4AFB0D4D98}"/>
            </a:ext>
          </a:extLst>
        </xdr:cNvPr>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8000</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4AC7EC2B-52B0-4DB8-92BC-72B0D4D76011}"/>
            </a:ext>
          </a:extLst>
        </xdr:cNvPr>
        <xdr:cNvSpPr txBox="1"/>
      </xdr:nvSpPr>
      <xdr:spPr>
        <a:xfrm>
          <a:off x="21075727" y="635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31949</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B82B1448-9152-4440-83A7-CD08A5BFDAF3}"/>
            </a:ext>
          </a:extLst>
        </xdr:cNvPr>
        <xdr:cNvSpPr txBox="1"/>
      </xdr:nvSpPr>
      <xdr:spPr>
        <a:xfrm>
          <a:off x="201994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43923</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6E4B105F-8C57-4079-8F36-020C59C1388B}"/>
            </a:ext>
          </a:extLst>
        </xdr:cNvPr>
        <xdr:cNvSpPr txBox="1"/>
      </xdr:nvSpPr>
      <xdr:spPr>
        <a:xfrm>
          <a:off x="19310427" y="63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65694</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5CF58A91-3D8A-41B7-9D16-41A923BC59CF}"/>
            </a:ext>
          </a:extLst>
        </xdr:cNvPr>
        <xdr:cNvSpPr txBox="1"/>
      </xdr:nvSpPr>
      <xdr:spPr>
        <a:xfrm>
          <a:off x="18421427"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E742E779-92C5-4297-B01C-4B2ECC075C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6067042D-04CB-466C-B41D-8ED5A0279A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C1332E77-38BF-4C36-BC48-EA2736EA58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18A1C063-C40B-4FD2-8D6A-387B006D6E9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A0C89F9-60B5-4671-871A-D2E2793DD16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4687BCBD-AFB8-4839-8F52-C6567A5AC6F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F5E20D71-6DAA-489C-923D-EC592D8862A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C67E79A9-E2E1-4A84-93A3-8B5199DD6D0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4228ED8C-7DBD-49A9-8CC2-550B1DA04DF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FB6E70F8-76FA-422E-8679-438DD096C38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356C75AB-89ED-47D3-8516-D8C03A31F3B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BB4FEC46-87AD-460F-8201-CD69B063F2C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6796C5D1-E093-4C31-90B6-F20F088C92B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E1074846-CC11-4632-A2EB-B3F00189C6E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E68053BB-0C7A-48F1-BD69-E5155C69520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B1C9FDC7-9516-4E22-853A-EB97990B78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67A4F632-DD10-44A4-A366-27C86CA077E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D05A85B8-A52B-434E-B977-FE7AE3B13D0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4A201DD5-0D53-4CD4-B962-D59195FDFD1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140825-5109-423C-AF85-3FCB38A32C4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7D615FEA-64BE-4B41-80AB-6326C69D7DB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9EDF9E75-6E40-424F-908F-09395F1F8D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C5C9A8A-29FC-4891-B1F7-2DBF55FA2BE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BA529BE3-E6F2-47CF-8E26-129FBD99105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A2541649-DFC1-488E-9A52-F566194CE741}"/>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135AE813-017C-4B5F-B15D-A20AEB1EDFC9}"/>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895BC2D5-BFF3-4352-9B92-EB1E09297087}"/>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F03FE8D5-8103-4048-860E-0B88089195F7}"/>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8993C6A2-9B53-4CD5-A4D0-9EB2F888FF3D}"/>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383D7621-8A19-42E9-87DA-9E7E890C6BE5}"/>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CF6EE126-2038-4D3A-B382-78AED1A15D88}"/>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C90754F2-EF16-472F-84A9-7155DA4E57F5}"/>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4C0713B7-A317-4DB1-BB72-6E5FE83BEB2E}"/>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106A2571-C702-483F-9377-F7FE60A32FDB}"/>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E05A36AE-50AF-45A0-8186-4B3FB10D36EB}"/>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BCC1579-678C-4553-A051-65E1237830F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1CEC118-FF42-48AA-9481-57AD56651AD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43B880C-3B39-4E78-A7C8-5AB084D9BC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C6D997AA-9816-42C7-AEC5-1693CDF2BBD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4E25FB41-71D9-4F01-9486-00A5DCBBD6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99695</xdr:rowOff>
    </xdr:from>
    <xdr:to>
      <xdr:col>85</xdr:col>
      <xdr:colOff>177800</xdr:colOff>
      <xdr:row>64</xdr:row>
      <xdr:rowOff>29845</xdr:rowOff>
    </xdr:to>
    <xdr:sp macro="" textlink="">
      <xdr:nvSpPr>
        <xdr:cNvPr id="553" name="楕円 552">
          <a:extLst>
            <a:ext uri="{FF2B5EF4-FFF2-40B4-BE49-F238E27FC236}">
              <a16:creationId xmlns:a16="http://schemas.microsoft.com/office/drawing/2014/main" id="{5D52ECC4-A043-40FA-8674-2284236EA250}"/>
            </a:ext>
          </a:extLst>
        </xdr:cNvPr>
        <xdr:cNvSpPr/>
      </xdr:nvSpPr>
      <xdr:spPr>
        <a:xfrm>
          <a:off x="162687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14622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6F5A4256-52BA-419B-A121-58802575740F}"/>
            </a:ext>
          </a:extLst>
        </xdr:cNvPr>
        <xdr:cNvSpPr txBox="1"/>
      </xdr:nvSpPr>
      <xdr:spPr>
        <a:xfrm>
          <a:off x="16357600" y="1081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40640</xdr:rowOff>
    </xdr:from>
    <xdr:to>
      <xdr:col>81</xdr:col>
      <xdr:colOff>101600</xdr:colOff>
      <xdr:row>63</xdr:row>
      <xdr:rowOff>142240</xdr:rowOff>
    </xdr:to>
    <xdr:sp macro="" textlink="">
      <xdr:nvSpPr>
        <xdr:cNvPr id="555" name="楕円 554">
          <a:extLst>
            <a:ext uri="{FF2B5EF4-FFF2-40B4-BE49-F238E27FC236}">
              <a16:creationId xmlns:a16="http://schemas.microsoft.com/office/drawing/2014/main" id="{73D61283-9F4C-4451-9711-63C676DB78F5}"/>
            </a:ext>
          </a:extLst>
        </xdr:cNvPr>
        <xdr:cNvSpPr/>
      </xdr:nvSpPr>
      <xdr:spPr>
        <a:xfrm>
          <a:off x="15430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91440</xdr:rowOff>
    </xdr:from>
    <xdr:to>
      <xdr:col>85</xdr:col>
      <xdr:colOff>127000</xdr:colOff>
      <xdr:row>63</xdr:row>
      <xdr:rowOff>150495</xdr:rowOff>
    </xdr:to>
    <xdr:cxnSp macro="">
      <xdr:nvCxnSpPr>
        <xdr:cNvPr id="556" name="直線コネクタ 555">
          <a:extLst>
            <a:ext uri="{FF2B5EF4-FFF2-40B4-BE49-F238E27FC236}">
              <a16:creationId xmlns:a16="http://schemas.microsoft.com/office/drawing/2014/main" id="{933855DF-BFB8-4904-B09C-30477C53EF05}"/>
            </a:ext>
          </a:extLst>
        </xdr:cNvPr>
        <xdr:cNvCxnSpPr/>
      </xdr:nvCxnSpPr>
      <xdr:spPr>
        <a:xfrm>
          <a:off x="15481300" y="1089279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149225</xdr:rowOff>
    </xdr:from>
    <xdr:to>
      <xdr:col>76</xdr:col>
      <xdr:colOff>165100</xdr:colOff>
      <xdr:row>63</xdr:row>
      <xdr:rowOff>79375</xdr:rowOff>
    </xdr:to>
    <xdr:sp macro="" textlink="">
      <xdr:nvSpPr>
        <xdr:cNvPr id="557" name="楕円 556">
          <a:extLst>
            <a:ext uri="{FF2B5EF4-FFF2-40B4-BE49-F238E27FC236}">
              <a16:creationId xmlns:a16="http://schemas.microsoft.com/office/drawing/2014/main" id="{CC342D7E-0840-4404-9CD6-C47E7C2B7E7F}"/>
            </a:ext>
          </a:extLst>
        </xdr:cNvPr>
        <xdr:cNvSpPr/>
      </xdr:nvSpPr>
      <xdr:spPr>
        <a:xfrm>
          <a:off x="14541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28575</xdr:rowOff>
    </xdr:from>
    <xdr:to>
      <xdr:col>81</xdr:col>
      <xdr:colOff>50800</xdr:colOff>
      <xdr:row>63</xdr:row>
      <xdr:rowOff>91440</xdr:rowOff>
    </xdr:to>
    <xdr:cxnSp macro="">
      <xdr:nvCxnSpPr>
        <xdr:cNvPr id="558" name="直線コネクタ 557">
          <a:extLst>
            <a:ext uri="{FF2B5EF4-FFF2-40B4-BE49-F238E27FC236}">
              <a16:creationId xmlns:a16="http://schemas.microsoft.com/office/drawing/2014/main" id="{BF35B95D-DFC9-487F-8537-D4EBAE851428}"/>
            </a:ext>
          </a:extLst>
        </xdr:cNvPr>
        <xdr:cNvCxnSpPr/>
      </xdr:nvCxnSpPr>
      <xdr:spPr>
        <a:xfrm>
          <a:off x="14592300" y="108299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73025</xdr:rowOff>
    </xdr:from>
    <xdr:to>
      <xdr:col>72</xdr:col>
      <xdr:colOff>38100</xdr:colOff>
      <xdr:row>63</xdr:row>
      <xdr:rowOff>3175</xdr:rowOff>
    </xdr:to>
    <xdr:sp macro="" textlink="">
      <xdr:nvSpPr>
        <xdr:cNvPr id="559" name="楕円 558">
          <a:extLst>
            <a:ext uri="{FF2B5EF4-FFF2-40B4-BE49-F238E27FC236}">
              <a16:creationId xmlns:a16="http://schemas.microsoft.com/office/drawing/2014/main" id="{D33B441C-FA8D-4F0C-A8F9-B628E256D622}"/>
            </a:ext>
          </a:extLst>
        </xdr:cNvPr>
        <xdr:cNvSpPr/>
      </xdr:nvSpPr>
      <xdr:spPr>
        <a:xfrm>
          <a:off x="13652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123825</xdr:rowOff>
    </xdr:from>
    <xdr:to>
      <xdr:col>76</xdr:col>
      <xdr:colOff>114300</xdr:colOff>
      <xdr:row>63</xdr:row>
      <xdr:rowOff>28575</xdr:rowOff>
    </xdr:to>
    <xdr:cxnSp macro="">
      <xdr:nvCxnSpPr>
        <xdr:cNvPr id="560" name="直線コネクタ 559">
          <a:extLst>
            <a:ext uri="{FF2B5EF4-FFF2-40B4-BE49-F238E27FC236}">
              <a16:creationId xmlns:a16="http://schemas.microsoft.com/office/drawing/2014/main" id="{6CD39A68-6BFA-49F5-BF00-24F082D3F3E9}"/>
            </a:ext>
          </a:extLst>
        </xdr:cNvPr>
        <xdr:cNvCxnSpPr/>
      </xdr:nvCxnSpPr>
      <xdr:spPr>
        <a:xfrm>
          <a:off x="13703300" y="107537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2540</xdr:rowOff>
    </xdr:from>
    <xdr:to>
      <xdr:col>67</xdr:col>
      <xdr:colOff>101600</xdr:colOff>
      <xdr:row>62</xdr:row>
      <xdr:rowOff>104140</xdr:rowOff>
    </xdr:to>
    <xdr:sp macro="" textlink="">
      <xdr:nvSpPr>
        <xdr:cNvPr id="561" name="楕円 560">
          <a:extLst>
            <a:ext uri="{FF2B5EF4-FFF2-40B4-BE49-F238E27FC236}">
              <a16:creationId xmlns:a16="http://schemas.microsoft.com/office/drawing/2014/main" id="{1557F877-64B9-4FC6-91B5-84BC7E7DC6E6}"/>
            </a:ext>
          </a:extLst>
        </xdr:cNvPr>
        <xdr:cNvSpPr/>
      </xdr:nvSpPr>
      <xdr:spPr>
        <a:xfrm>
          <a:off x="12763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53340</xdr:rowOff>
    </xdr:from>
    <xdr:to>
      <xdr:col>71</xdr:col>
      <xdr:colOff>177800</xdr:colOff>
      <xdr:row>62</xdr:row>
      <xdr:rowOff>123825</xdr:rowOff>
    </xdr:to>
    <xdr:cxnSp macro="">
      <xdr:nvCxnSpPr>
        <xdr:cNvPr id="562" name="直線コネクタ 561">
          <a:extLst>
            <a:ext uri="{FF2B5EF4-FFF2-40B4-BE49-F238E27FC236}">
              <a16:creationId xmlns:a16="http://schemas.microsoft.com/office/drawing/2014/main" id="{1C0331D4-37CB-4E32-89C0-544196E334DA}"/>
            </a:ext>
          </a:extLst>
        </xdr:cNvPr>
        <xdr:cNvCxnSpPr/>
      </xdr:nvCxnSpPr>
      <xdr:spPr>
        <a:xfrm>
          <a:off x="12814300" y="1068324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63" name="n_1aveValue【学校施設】&#10;有形固定資産減価償却率">
          <a:extLst>
            <a:ext uri="{FF2B5EF4-FFF2-40B4-BE49-F238E27FC236}">
              <a16:creationId xmlns:a16="http://schemas.microsoft.com/office/drawing/2014/main" id="{7C6C3B62-A9D2-4FAB-9245-67BC00EC1F30}"/>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4" name="n_2aveValue【学校施設】&#10;有形固定資産減価償却率">
          <a:extLst>
            <a:ext uri="{FF2B5EF4-FFF2-40B4-BE49-F238E27FC236}">
              <a16:creationId xmlns:a16="http://schemas.microsoft.com/office/drawing/2014/main" id="{A9FB4B6D-CAB4-48B1-8598-8F3DE58BA9A0}"/>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5" name="n_3aveValue【学校施設】&#10;有形固定資産減価償却率">
          <a:extLst>
            <a:ext uri="{FF2B5EF4-FFF2-40B4-BE49-F238E27FC236}">
              <a16:creationId xmlns:a16="http://schemas.microsoft.com/office/drawing/2014/main" id="{57D0C50E-9E17-40E3-99E3-EE37552DD1D1}"/>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6" name="n_4aveValue【学校施設】&#10;有形固定資産減価償却率">
          <a:extLst>
            <a:ext uri="{FF2B5EF4-FFF2-40B4-BE49-F238E27FC236}">
              <a16:creationId xmlns:a16="http://schemas.microsoft.com/office/drawing/2014/main" id="{C42833F5-D55B-45E0-A81F-93F00B50888A}"/>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133367</xdr:rowOff>
    </xdr:from>
    <xdr:ext cx="405111" cy="259045"/>
    <xdr:sp macro="" textlink="">
      <xdr:nvSpPr>
        <xdr:cNvPr id="567" name="n_1mainValue【学校施設】&#10;有形固定資産減価償却率">
          <a:extLst>
            <a:ext uri="{FF2B5EF4-FFF2-40B4-BE49-F238E27FC236}">
              <a16:creationId xmlns:a16="http://schemas.microsoft.com/office/drawing/2014/main" id="{B3B2B399-524B-4CC1-BF26-6BFD855AC025}"/>
            </a:ext>
          </a:extLst>
        </xdr:cNvPr>
        <xdr:cNvSpPr txBox="1"/>
      </xdr:nvSpPr>
      <xdr:spPr>
        <a:xfrm>
          <a:off x="15266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70502</xdr:rowOff>
    </xdr:from>
    <xdr:ext cx="405111" cy="259045"/>
    <xdr:sp macro="" textlink="">
      <xdr:nvSpPr>
        <xdr:cNvPr id="568" name="n_2mainValue【学校施設】&#10;有形固定資産減価償却率">
          <a:extLst>
            <a:ext uri="{FF2B5EF4-FFF2-40B4-BE49-F238E27FC236}">
              <a16:creationId xmlns:a16="http://schemas.microsoft.com/office/drawing/2014/main" id="{84180EE8-EDB1-405F-89B1-CD6E510874BC}"/>
            </a:ext>
          </a:extLst>
        </xdr:cNvPr>
        <xdr:cNvSpPr txBox="1"/>
      </xdr:nvSpPr>
      <xdr:spPr>
        <a:xfrm>
          <a:off x="143897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165752</xdr:rowOff>
    </xdr:from>
    <xdr:ext cx="405111" cy="259045"/>
    <xdr:sp macro="" textlink="">
      <xdr:nvSpPr>
        <xdr:cNvPr id="569" name="n_3mainValue【学校施設】&#10;有形固定資産減価償却率">
          <a:extLst>
            <a:ext uri="{FF2B5EF4-FFF2-40B4-BE49-F238E27FC236}">
              <a16:creationId xmlns:a16="http://schemas.microsoft.com/office/drawing/2014/main" id="{3E404C7F-60E5-4F1A-BAFB-F3BB1FB0A459}"/>
            </a:ext>
          </a:extLst>
        </xdr:cNvPr>
        <xdr:cNvSpPr txBox="1"/>
      </xdr:nvSpPr>
      <xdr:spPr>
        <a:xfrm>
          <a:off x="13500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95267</xdr:rowOff>
    </xdr:from>
    <xdr:ext cx="405111" cy="259045"/>
    <xdr:sp macro="" textlink="">
      <xdr:nvSpPr>
        <xdr:cNvPr id="570" name="n_4mainValue【学校施設】&#10;有形固定資産減価償却率">
          <a:extLst>
            <a:ext uri="{FF2B5EF4-FFF2-40B4-BE49-F238E27FC236}">
              <a16:creationId xmlns:a16="http://schemas.microsoft.com/office/drawing/2014/main" id="{90A69799-8147-4E36-9AA2-02EBFB458FB1}"/>
            </a:ext>
          </a:extLst>
        </xdr:cNvPr>
        <xdr:cNvSpPr txBox="1"/>
      </xdr:nvSpPr>
      <xdr:spPr>
        <a:xfrm>
          <a:off x="12611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A7DA2A66-9D41-4061-8904-A54D447E23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76F68465-4665-44CE-B722-96F402216D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2564FA21-341A-4EC4-9E7A-34C53699603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77345390-7ECF-4A36-AA32-934595FAE8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608A292D-904E-4D0B-A6FA-460C08D29E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ADFC4F98-0F8C-49A0-B4D0-527BD9288B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BAA13087-038B-4E60-88F2-B100F8ADC37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B443444C-DD4F-4FB0-B4DE-3B7829E387E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6B0B693-67CD-4C2D-9597-88DFC24BCDE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ACB2139C-74B8-4EDB-9C56-D4AED884F7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E8BEE72A-3472-438A-B78A-09974EBEAA2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805ED129-46CE-400E-86A7-91BC9FA1FB6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FB27596C-8D21-4F4A-B11C-C887918731C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9A931DC7-B28C-42AC-A7AF-20812C9A70D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706AECB1-DADF-496F-9B06-EA5DBCB445D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FFED251A-DA54-44C2-9CA9-84243054A61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A16F4DB3-FFBC-438F-8395-52548EE2DDD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2EEE881F-EB5C-476C-845D-4C15202BDEC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F3CA6F03-9536-42D3-A2DB-7A24FA5778A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EF4E7B32-AC81-419B-B1E4-472339285AB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38C81240-96E8-4568-9CC4-12C64577B5D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21CAE616-F518-45A1-BC67-18F4267F2EC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A966B8D-226D-4340-BA19-D7ADA871CD5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A1029C62-DAB5-4ADE-B944-2C5150E47C8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DDAE13E2-21DC-489B-8A02-81940C4673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08932B50-551D-4C0A-8F80-336E83F9473E}"/>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0EC8CC4A-F453-400D-93C9-FBE11429DAE8}"/>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F48F786C-EDD8-4166-977A-58EE64395181}"/>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D296F240-7DBF-490B-B594-923C4FF60F47}"/>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8D8606B4-BE31-4603-AD47-93FFA239DC4E}"/>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a:extLst>
            <a:ext uri="{FF2B5EF4-FFF2-40B4-BE49-F238E27FC236}">
              <a16:creationId xmlns:a16="http://schemas.microsoft.com/office/drawing/2014/main" id="{56118CF2-AFAE-48C7-8065-579155233F15}"/>
            </a:ext>
          </a:extLst>
        </xdr:cNvPr>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069BA858-70F4-465A-A14A-DC785D5AC61B}"/>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3" name="フローチャート: 判断 602">
          <a:extLst>
            <a:ext uri="{FF2B5EF4-FFF2-40B4-BE49-F238E27FC236}">
              <a16:creationId xmlns:a16="http://schemas.microsoft.com/office/drawing/2014/main" id="{C61E5F19-EAA3-4D10-ACC8-9FE1FE3AFB24}"/>
            </a:ext>
          </a:extLst>
        </xdr:cNvPr>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4" name="フローチャート: 判断 603">
          <a:extLst>
            <a:ext uri="{FF2B5EF4-FFF2-40B4-BE49-F238E27FC236}">
              <a16:creationId xmlns:a16="http://schemas.microsoft.com/office/drawing/2014/main" id="{560EFDB1-E51B-485F-B557-C3845B2E102F}"/>
            </a:ext>
          </a:extLst>
        </xdr:cNvPr>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5" name="フローチャート: 判断 604">
          <a:extLst>
            <a:ext uri="{FF2B5EF4-FFF2-40B4-BE49-F238E27FC236}">
              <a16:creationId xmlns:a16="http://schemas.microsoft.com/office/drawing/2014/main" id="{F0547A3F-4233-4E28-AEE2-F919CF3D77C2}"/>
            </a:ext>
          </a:extLst>
        </xdr:cNvPr>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6" name="フローチャート: 判断 605">
          <a:extLst>
            <a:ext uri="{FF2B5EF4-FFF2-40B4-BE49-F238E27FC236}">
              <a16:creationId xmlns:a16="http://schemas.microsoft.com/office/drawing/2014/main" id="{A08BA8FC-9C45-4E53-B7DB-490173827CD7}"/>
            </a:ext>
          </a:extLst>
        </xdr:cNvPr>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996A83A-B13F-4DB9-8023-9C9193D9C9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143462C7-8149-46FF-A8C5-4C4CEE11680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AA557FC-6518-4FC9-85C1-93146C5303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F954B248-7063-4A97-906E-0BA06911A8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E3D0CC50-D034-4D47-92FA-6FF252C33E0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14025</xdr:rowOff>
    </xdr:from>
    <xdr:to>
      <xdr:col>116</xdr:col>
      <xdr:colOff>114300</xdr:colOff>
      <xdr:row>60</xdr:row>
      <xdr:rowOff>115625</xdr:rowOff>
    </xdr:to>
    <xdr:sp macro="" textlink="">
      <xdr:nvSpPr>
        <xdr:cNvPr id="612" name="楕円 611">
          <a:extLst>
            <a:ext uri="{FF2B5EF4-FFF2-40B4-BE49-F238E27FC236}">
              <a16:creationId xmlns:a16="http://schemas.microsoft.com/office/drawing/2014/main" id="{7339FB17-0BAB-4FF6-BF73-FE2421AE7DD0}"/>
            </a:ext>
          </a:extLst>
        </xdr:cNvPr>
        <xdr:cNvSpPr/>
      </xdr:nvSpPr>
      <xdr:spPr>
        <a:xfrm>
          <a:off x="22110700" y="1030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36902</xdr:rowOff>
    </xdr:from>
    <xdr:ext cx="469744" cy="259045"/>
    <xdr:sp macro="" textlink="">
      <xdr:nvSpPr>
        <xdr:cNvPr id="613" name="【学校施設】&#10;一人当たり面積該当値テキスト">
          <a:extLst>
            <a:ext uri="{FF2B5EF4-FFF2-40B4-BE49-F238E27FC236}">
              <a16:creationId xmlns:a16="http://schemas.microsoft.com/office/drawing/2014/main" id="{FACAA47D-3BC5-4BC6-8E71-778C382D2468}"/>
            </a:ext>
          </a:extLst>
        </xdr:cNvPr>
        <xdr:cNvSpPr txBox="1"/>
      </xdr:nvSpPr>
      <xdr:spPr>
        <a:xfrm>
          <a:off x="22199600" y="1015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28067</xdr:rowOff>
    </xdr:from>
    <xdr:to>
      <xdr:col>112</xdr:col>
      <xdr:colOff>38100</xdr:colOff>
      <xdr:row>60</xdr:row>
      <xdr:rowOff>129667</xdr:rowOff>
    </xdr:to>
    <xdr:sp macro="" textlink="">
      <xdr:nvSpPr>
        <xdr:cNvPr id="614" name="楕円 613">
          <a:extLst>
            <a:ext uri="{FF2B5EF4-FFF2-40B4-BE49-F238E27FC236}">
              <a16:creationId xmlns:a16="http://schemas.microsoft.com/office/drawing/2014/main" id="{9A8B1F0F-9D81-40D5-AB3E-8C611BD7D0CE}"/>
            </a:ext>
          </a:extLst>
        </xdr:cNvPr>
        <xdr:cNvSpPr/>
      </xdr:nvSpPr>
      <xdr:spPr>
        <a:xfrm>
          <a:off x="21272500" y="103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64825</xdr:rowOff>
    </xdr:from>
    <xdr:to>
      <xdr:col>116</xdr:col>
      <xdr:colOff>63500</xdr:colOff>
      <xdr:row>60</xdr:row>
      <xdr:rowOff>78867</xdr:rowOff>
    </xdr:to>
    <xdr:cxnSp macro="">
      <xdr:nvCxnSpPr>
        <xdr:cNvPr id="615" name="直線コネクタ 614">
          <a:extLst>
            <a:ext uri="{FF2B5EF4-FFF2-40B4-BE49-F238E27FC236}">
              <a16:creationId xmlns:a16="http://schemas.microsoft.com/office/drawing/2014/main" id="{357ADBBF-2849-4862-8117-FB9FFE9735FE}"/>
            </a:ext>
          </a:extLst>
        </xdr:cNvPr>
        <xdr:cNvCxnSpPr/>
      </xdr:nvCxnSpPr>
      <xdr:spPr>
        <a:xfrm flipV="1">
          <a:off x="21323300" y="10351825"/>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53866</xdr:rowOff>
    </xdr:from>
    <xdr:to>
      <xdr:col>107</xdr:col>
      <xdr:colOff>101600</xdr:colOff>
      <xdr:row>60</xdr:row>
      <xdr:rowOff>155466</xdr:rowOff>
    </xdr:to>
    <xdr:sp macro="" textlink="">
      <xdr:nvSpPr>
        <xdr:cNvPr id="616" name="楕円 615">
          <a:extLst>
            <a:ext uri="{FF2B5EF4-FFF2-40B4-BE49-F238E27FC236}">
              <a16:creationId xmlns:a16="http://schemas.microsoft.com/office/drawing/2014/main" id="{BD0CC87E-C274-4CDF-B343-B0D6F8ABBA08}"/>
            </a:ext>
          </a:extLst>
        </xdr:cNvPr>
        <xdr:cNvSpPr/>
      </xdr:nvSpPr>
      <xdr:spPr>
        <a:xfrm>
          <a:off x="20383500" y="1034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78867</xdr:rowOff>
    </xdr:from>
    <xdr:to>
      <xdr:col>111</xdr:col>
      <xdr:colOff>177800</xdr:colOff>
      <xdr:row>60</xdr:row>
      <xdr:rowOff>104666</xdr:rowOff>
    </xdr:to>
    <xdr:cxnSp macro="">
      <xdr:nvCxnSpPr>
        <xdr:cNvPr id="617" name="直線コネクタ 616">
          <a:extLst>
            <a:ext uri="{FF2B5EF4-FFF2-40B4-BE49-F238E27FC236}">
              <a16:creationId xmlns:a16="http://schemas.microsoft.com/office/drawing/2014/main" id="{D608F425-06C7-4EF0-BF40-5E10E052EE3C}"/>
            </a:ext>
          </a:extLst>
        </xdr:cNvPr>
        <xdr:cNvCxnSpPr/>
      </xdr:nvCxnSpPr>
      <xdr:spPr>
        <a:xfrm flipV="1">
          <a:off x="20434300" y="10365867"/>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67909</xdr:rowOff>
    </xdr:from>
    <xdr:to>
      <xdr:col>102</xdr:col>
      <xdr:colOff>165100</xdr:colOff>
      <xdr:row>60</xdr:row>
      <xdr:rowOff>169509</xdr:rowOff>
    </xdr:to>
    <xdr:sp macro="" textlink="">
      <xdr:nvSpPr>
        <xdr:cNvPr id="618" name="楕円 617">
          <a:extLst>
            <a:ext uri="{FF2B5EF4-FFF2-40B4-BE49-F238E27FC236}">
              <a16:creationId xmlns:a16="http://schemas.microsoft.com/office/drawing/2014/main" id="{7BB719F8-C5BA-45B0-ADDC-7FC4034CCBD5}"/>
            </a:ext>
          </a:extLst>
        </xdr:cNvPr>
        <xdr:cNvSpPr/>
      </xdr:nvSpPr>
      <xdr:spPr>
        <a:xfrm>
          <a:off x="19494500" y="103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104666</xdr:rowOff>
    </xdr:from>
    <xdr:to>
      <xdr:col>107</xdr:col>
      <xdr:colOff>50800</xdr:colOff>
      <xdr:row>60</xdr:row>
      <xdr:rowOff>118709</xdr:rowOff>
    </xdr:to>
    <xdr:cxnSp macro="">
      <xdr:nvCxnSpPr>
        <xdr:cNvPr id="619" name="直線コネクタ 618">
          <a:extLst>
            <a:ext uri="{FF2B5EF4-FFF2-40B4-BE49-F238E27FC236}">
              <a16:creationId xmlns:a16="http://schemas.microsoft.com/office/drawing/2014/main" id="{DF815FEE-B00B-4D6A-98F9-FF67931262B9}"/>
            </a:ext>
          </a:extLst>
        </xdr:cNvPr>
        <xdr:cNvCxnSpPr/>
      </xdr:nvCxnSpPr>
      <xdr:spPr>
        <a:xfrm flipV="1">
          <a:off x="19545300" y="10391666"/>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92239</xdr:rowOff>
    </xdr:from>
    <xdr:to>
      <xdr:col>98</xdr:col>
      <xdr:colOff>38100</xdr:colOff>
      <xdr:row>61</xdr:row>
      <xdr:rowOff>22389</xdr:rowOff>
    </xdr:to>
    <xdr:sp macro="" textlink="">
      <xdr:nvSpPr>
        <xdr:cNvPr id="620" name="楕円 619">
          <a:extLst>
            <a:ext uri="{FF2B5EF4-FFF2-40B4-BE49-F238E27FC236}">
              <a16:creationId xmlns:a16="http://schemas.microsoft.com/office/drawing/2014/main" id="{82C107B8-E9C8-4F6C-B4D6-277796CD6EFC}"/>
            </a:ext>
          </a:extLst>
        </xdr:cNvPr>
        <xdr:cNvSpPr/>
      </xdr:nvSpPr>
      <xdr:spPr>
        <a:xfrm>
          <a:off x="18605500" y="103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118709</xdr:rowOff>
    </xdr:from>
    <xdr:to>
      <xdr:col>102</xdr:col>
      <xdr:colOff>114300</xdr:colOff>
      <xdr:row>60</xdr:row>
      <xdr:rowOff>143039</xdr:rowOff>
    </xdr:to>
    <xdr:cxnSp macro="">
      <xdr:nvCxnSpPr>
        <xdr:cNvPr id="621" name="直線コネクタ 620">
          <a:extLst>
            <a:ext uri="{FF2B5EF4-FFF2-40B4-BE49-F238E27FC236}">
              <a16:creationId xmlns:a16="http://schemas.microsoft.com/office/drawing/2014/main" id="{61F24013-9893-4882-89D1-BC08C2B9413B}"/>
            </a:ext>
          </a:extLst>
        </xdr:cNvPr>
        <xdr:cNvCxnSpPr/>
      </xdr:nvCxnSpPr>
      <xdr:spPr>
        <a:xfrm flipV="1">
          <a:off x="18656300" y="10405709"/>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104465</xdr:rowOff>
    </xdr:from>
    <xdr:ext cx="469744" cy="259045"/>
    <xdr:sp macro="" textlink="">
      <xdr:nvSpPr>
        <xdr:cNvPr id="622" name="n_1aveValue【学校施設】&#10;一人当たり面積">
          <a:extLst>
            <a:ext uri="{FF2B5EF4-FFF2-40B4-BE49-F238E27FC236}">
              <a16:creationId xmlns:a16="http://schemas.microsoft.com/office/drawing/2014/main" id="{7BF77EA5-84A1-45C4-9B83-4E4E1C696320}"/>
            </a:ext>
          </a:extLst>
        </xdr:cNvPr>
        <xdr:cNvSpPr txBox="1"/>
      </xdr:nvSpPr>
      <xdr:spPr>
        <a:xfrm>
          <a:off x="21075727" y="105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84545</xdr:rowOff>
    </xdr:from>
    <xdr:ext cx="469744" cy="259045"/>
    <xdr:sp macro="" textlink="">
      <xdr:nvSpPr>
        <xdr:cNvPr id="623" name="n_2aveValue【学校施設】&#10;一人当たり面積">
          <a:extLst>
            <a:ext uri="{FF2B5EF4-FFF2-40B4-BE49-F238E27FC236}">
              <a16:creationId xmlns:a16="http://schemas.microsoft.com/office/drawing/2014/main" id="{4E86073A-5B11-4ABF-AEB5-030C6DBB434B}"/>
            </a:ext>
          </a:extLst>
        </xdr:cNvPr>
        <xdr:cNvSpPr txBox="1"/>
      </xdr:nvSpPr>
      <xdr:spPr>
        <a:xfrm>
          <a:off x="20199427" y="1054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108058</xdr:rowOff>
    </xdr:from>
    <xdr:ext cx="469744" cy="259045"/>
    <xdr:sp macro="" textlink="">
      <xdr:nvSpPr>
        <xdr:cNvPr id="624" name="n_3aveValue【学校施設】&#10;一人当たり面積">
          <a:extLst>
            <a:ext uri="{FF2B5EF4-FFF2-40B4-BE49-F238E27FC236}">
              <a16:creationId xmlns:a16="http://schemas.microsoft.com/office/drawing/2014/main" id="{7C0DFDF4-ECF9-4951-98FA-38945806BB8E}"/>
            </a:ext>
          </a:extLst>
        </xdr:cNvPr>
        <xdr:cNvSpPr txBox="1"/>
      </xdr:nvSpPr>
      <xdr:spPr>
        <a:xfrm>
          <a:off x="19310427" y="1056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133040</xdr:rowOff>
    </xdr:from>
    <xdr:ext cx="469744" cy="259045"/>
    <xdr:sp macro="" textlink="">
      <xdr:nvSpPr>
        <xdr:cNvPr id="625" name="n_4aveValue【学校施設】&#10;一人当たり面積">
          <a:extLst>
            <a:ext uri="{FF2B5EF4-FFF2-40B4-BE49-F238E27FC236}">
              <a16:creationId xmlns:a16="http://schemas.microsoft.com/office/drawing/2014/main" id="{6BD8D37E-B8AD-4AB5-945B-8DD0BD92504D}"/>
            </a:ext>
          </a:extLst>
        </xdr:cNvPr>
        <xdr:cNvSpPr txBox="1"/>
      </xdr:nvSpPr>
      <xdr:spPr>
        <a:xfrm>
          <a:off x="18421427" y="105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146194</xdr:rowOff>
    </xdr:from>
    <xdr:ext cx="469744" cy="259045"/>
    <xdr:sp macro="" textlink="">
      <xdr:nvSpPr>
        <xdr:cNvPr id="626" name="n_1mainValue【学校施設】&#10;一人当たり面積">
          <a:extLst>
            <a:ext uri="{FF2B5EF4-FFF2-40B4-BE49-F238E27FC236}">
              <a16:creationId xmlns:a16="http://schemas.microsoft.com/office/drawing/2014/main" id="{FE0039A4-D473-4790-944B-9C077AC95D90}"/>
            </a:ext>
          </a:extLst>
        </xdr:cNvPr>
        <xdr:cNvSpPr txBox="1"/>
      </xdr:nvSpPr>
      <xdr:spPr>
        <a:xfrm>
          <a:off x="21075727" y="1009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543</xdr:rowOff>
    </xdr:from>
    <xdr:ext cx="469744" cy="259045"/>
    <xdr:sp macro="" textlink="">
      <xdr:nvSpPr>
        <xdr:cNvPr id="627" name="n_2mainValue【学校施設】&#10;一人当たり面積">
          <a:extLst>
            <a:ext uri="{FF2B5EF4-FFF2-40B4-BE49-F238E27FC236}">
              <a16:creationId xmlns:a16="http://schemas.microsoft.com/office/drawing/2014/main" id="{31E78F36-5E2D-4E18-A598-898C59D04C5B}"/>
            </a:ext>
          </a:extLst>
        </xdr:cNvPr>
        <xdr:cNvSpPr txBox="1"/>
      </xdr:nvSpPr>
      <xdr:spPr>
        <a:xfrm>
          <a:off x="20199427" y="1011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14586</xdr:rowOff>
    </xdr:from>
    <xdr:ext cx="469744" cy="259045"/>
    <xdr:sp macro="" textlink="">
      <xdr:nvSpPr>
        <xdr:cNvPr id="628" name="n_3mainValue【学校施設】&#10;一人当たり面積">
          <a:extLst>
            <a:ext uri="{FF2B5EF4-FFF2-40B4-BE49-F238E27FC236}">
              <a16:creationId xmlns:a16="http://schemas.microsoft.com/office/drawing/2014/main" id="{02488784-10F6-46C0-B053-2F5609D3C5AF}"/>
            </a:ext>
          </a:extLst>
        </xdr:cNvPr>
        <xdr:cNvSpPr txBox="1"/>
      </xdr:nvSpPr>
      <xdr:spPr>
        <a:xfrm>
          <a:off x="19310427" y="101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38916</xdr:rowOff>
    </xdr:from>
    <xdr:ext cx="469744" cy="259045"/>
    <xdr:sp macro="" textlink="">
      <xdr:nvSpPr>
        <xdr:cNvPr id="629" name="n_4mainValue【学校施設】&#10;一人当たり面積">
          <a:extLst>
            <a:ext uri="{FF2B5EF4-FFF2-40B4-BE49-F238E27FC236}">
              <a16:creationId xmlns:a16="http://schemas.microsoft.com/office/drawing/2014/main" id="{BC0AC41E-C1E9-4899-A226-9DD7B7A51F41}"/>
            </a:ext>
          </a:extLst>
        </xdr:cNvPr>
        <xdr:cNvSpPr txBox="1"/>
      </xdr:nvSpPr>
      <xdr:spPr>
        <a:xfrm>
          <a:off x="18421427" y="1015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5A4C835F-4A23-4571-8E9C-C4EE3B40A9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A38F142C-363C-40EC-9855-52A0438FB6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F295699C-4214-465D-86B2-4546752A179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953A89CF-084B-4D08-AAF8-1D947AC9B1F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968B7EE0-A3E5-4957-9108-FCCCE10042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E91B42DE-129B-452F-A7CE-6D2F5DB4C2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89DC1C34-8692-411A-A730-9CF775BBB6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438BFB66-17A9-44DB-B042-1EE101CC411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069BC893-9B05-40A0-ACCC-4CF53BF5062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5E85352F-4D76-4DC1-998E-83A2892A66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4EB3A1BF-319B-46A1-A330-82AF79F310A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EB31602D-8493-485C-A290-75969FCB55D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95FCEA56-D4DA-4E5C-9406-5AAC07A8D8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DC76B804-4EA9-40DE-A2C0-D079831641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ADC586B6-94A8-4E61-8313-B80976F1FD8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3B122CAA-0BC3-4398-AC13-0F23A7D8864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93E5E55F-0A0C-4F3C-A7B3-F33B1656BA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1C404ACC-0938-4572-93CD-DF2C21DCF56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771C9BF3-4BB8-4082-834B-61AE8B1FC7C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89155B99-CFF3-438B-AF56-3DF98F4A91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8BBB92BF-B7A5-426D-822D-1D8F54F3BD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4AE3D4E6-FFEA-4154-BF73-E1116AA928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0BCCB413-BC59-403E-B7E2-217A8C3F7E7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D25DC0FD-1A4F-4026-A176-3124BE44470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79C8FAB5-36EB-40C5-B98F-8E0F931EF0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259D99E4-2094-4642-BA98-767EA7EB85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41B0DC84-770C-45AD-8BD7-12A20E6AB6B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0BFFF423-7841-4497-B5F1-621A4BBDD99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80FDD974-8AA6-4314-ABE3-C5FAE3BF061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E71A6543-6C0D-4DB1-8495-DBBFAF7BC7F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843E21F2-E84D-4AF5-AF3D-F23C989E814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5E0C8DE5-6B59-497F-867C-DFBD49C28F1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7EA17783-5679-4588-9501-FB165B0BE7A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54E8FC7E-7B6C-47E7-AAAD-B433670A5D2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B3A0A1A9-A44D-4848-94DB-050805C371E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77F107A1-8AEC-48AB-BDB2-EB30438F967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C96B0C83-6F7B-4B9A-BB35-595E4753910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794618F7-D076-4582-A017-0DEAD156F23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7FEF9703-7C95-4FCE-B149-CA2BCBD0EF3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4ECC69F8-33E9-44DE-B496-FE5506919C7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EB787518-5D98-4BDC-A1CD-1E42A0A282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3950648F-E901-4D85-B504-0132382095BE}"/>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B09219CB-E36C-495C-9737-A97622BAA2D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F5656713-4038-4D2E-BBCC-40181C659F4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74" name="【公民館】&#10;有形固定資産減価償却率最大値テキスト">
          <a:extLst>
            <a:ext uri="{FF2B5EF4-FFF2-40B4-BE49-F238E27FC236}">
              <a16:creationId xmlns:a16="http://schemas.microsoft.com/office/drawing/2014/main" id="{97D0D471-571A-4765-BEC7-505E8F1DFD0F}"/>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75" name="直線コネクタ 674">
          <a:extLst>
            <a:ext uri="{FF2B5EF4-FFF2-40B4-BE49-F238E27FC236}">
              <a16:creationId xmlns:a16="http://schemas.microsoft.com/office/drawing/2014/main" id="{D8AD2203-7144-44E3-AA52-355E04169913}"/>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676" name="【公民館】&#10;有形固定資産減価償却率平均値テキスト">
          <a:extLst>
            <a:ext uri="{FF2B5EF4-FFF2-40B4-BE49-F238E27FC236}">
              <a16:creationId xmlns:a16="http://schemas.microsoft.com/office/drawing/2014/main" id="{B2D29204-FE60-4C0C-9A94-0EE285E39996}"/>
            </a:ext>
          </a:extLst>
        </xdr:cNvPr>
        <xdr:cNvSpPr txBox="1"/>
      </xdr:nvSpPr>
      <xdr:spPr>
        <a:xfrm>
          <a:off x="16357600" y="1803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77" name="フローチャート: 判断 676">
          <a:extLst>
            <a:ext uri="{FF2B5EF4-FFF2-40B4-BE49-F238E27FC236}">
              <a16:creationId xmlns:a16="http://schemas.microsoft.com/office/drawing/2014/main" id="{D57953A8-D7AE-413E-AF4E-B96FFB1B9008}"/>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678" name="フローチャート: 判断 677">
          <a:extLst>
            <a:ext uri="{FF2B5EF4-FFF2-40B4-BE49-F238E27FC236}">
              <a16:creationId xmlns:a16="http://schemas.microsoft.com/office/drawing/2014/main" id="{02E26804-38C0-4A1C-9AA6-698A07D655E3}"/>
            </a:ext>
          </a:extLst>
        </xdr:cNvPr>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79" name="フローチャート: 判断 678">
          <a:extLst>
            <a:ext uri="{FF2B5EF4-FFF2-40B4-BE49-F238E27FC236}">
              <a16:creationId xmlns:a16="http://schemas.microsoft.com/office/drawing/2014/main" id="{3339D5B4-D96C-49A5-876B-5C6640E9D7E8}"/>
            </a:ext>
          </a:extLst>
        </xdr:cNvPr>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680" name="フローチャート: 判断 679">
          <a:extLst>
            <a:ext uri="{FF2B5EF4-FFF2-40B4-BE49-F238E27FC236}">
              <a16:creationId xmlns:a16="http://schemas.microsoft.com/office/drawing/2014/main" id="{E9654FFA-304C-4DCD-9928-007C1BBAB18C}"/>
            </a:ext>
          </a:extLst>
        </xdr:cNvPr>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681" name="フローチャート: 判断 680">
          <a:extLst>
            <a:ext uri="{FF2B5EF4-FFF2-40B4-BE49-F238E27FC236}">
              <a16:creationId xmlns:a16="http://schemas.microsoft.com/office/drawing/2014/main" id="{DCEA02EC-0138-4483-9AD5-62C66C3E6838}"/>
            </a:ext>
          </a:extLst>
        </xdr:cNvPr>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92A6D907-A4E8-46C5-BCF2-522C31040B1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8322AAF1-ACF7-4AAB-8841-AB3C8E434E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EE816383-8E7E-47CD-B936-ADF0C876341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6A5E2C77-675D-4A89-8ACC-AB6084128E3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A4E982B3-6D39-4E05-8B3A-6C64EDDB253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687" name="楕円 686">
          <a:extLst>
            <a:ext uri="{FF2B5EF4-FFF2-40B4-BE49-F238E27FC236}">
              <a16:creationId xmlns:a16="http://schemas.microsoft.com/office/drawing/2014/main" id="{2D32169A-BF4D-49E2-8339-6EC918B6FFB4}"/>
            </a:ext>
          </a:extLst>
        </xdr:cNvPr>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688" name="【公民館】&#10;有形固定資産減価償却率該当値テキスト">
          <a:extLst>
            <a:ext uri="{FF2B5EF4-FFF2-40B4-BE49-F238E27FC236}">
              <a16:creationId xmlns:a16="http://schemas.microsoft.com/office/drawing/2014/main" id="{61FBB07C-BD87-4DC8-930E-725F329BA5D6}"/>
            </a:ext>
          </a:extLst>
        </xdr:cNvPr>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689" name="楕円 688">
          <a:extLst>
            <a:ext uri="{FF2B5EF4-FFF2-40B4-BE49-F238E27FC236}">
              <a16:creationId xmlns:a16="http://schemas.microsoft.com/office/drawing/2014/main" id="{8CEE8F73-EC29-4C66-A60E-B3D2982E4950}"/>
            </a:ext>
          </a:extLst>
        </xdr:cNvPr>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106</xdr:row>
      <xdr:rowOff>125186</xdr:rowOff>
    </xdr:to>
    <xdr:cxnSp macro="">
      <xdr:nvCxnSpPr>
        <xdr:cNvPr id="690" name="直線コネクタ 689">
          <a:extLst>
            <a:ext uri="{FF2B5EF4-FFF2-40B4-BE49-F238E27FC236}">
              <a16:creationId xmlns:a16="http://schemas.microsoft.com/office/drawing/2014/main" id="{A4DEF100-541F-4FC6-AB3C-09B3E942122B}"/>
            </a:ext>
          </a:extLst>
        </xdr:cNvPr>
        <xdr:cNvCxnSpPr/>
      </xdr:nvCxnSpPr>
      <xdr:spPr>
        <a:xfrm>
          <a:off x="15481300" y="180702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144599</xdr:rowOff>
    </xdr:from>
    <xdr:to>
      <xdr:col>76</xdr:col>
      <xdr:colOff>165100</xdr:colOff>
      <xdr:row>105</xdr:row>
      <xdr:rowOff>74749</xdr:rowOff>
    </xdr:to>
    <xdr:sp macro="" textlink="">
      <xdr:nvSpPr>
        <xdr:cNvPr id="691" name="楕円 690">
          <a:extLst>
            <a:ext uri="{FF2B5EF4-FFF2-40B4-BE49-F238E27FC236}">
              <a16:creationId xmlns:a16="http://schemas.microsoft.com/office/drawing/2014/main" id="{E1E42A1F-27CF-499D-AC97-A4F5E213C52F}"/>
            </a:ext>
          </a:extLst>
        </xdr:cNvPr>
        <xdr:cNvSpPr/>
      </xdr:nvSpPr>
      <xdr:spPr>
        <a:xfrm>
          <a:off x="14541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23949</xdr:rowOff>
    </xdr:from>
    <xdr:to>
      <xdr:col>81</xdr:col>
      <xdr:colOff>50800</xdr:colOff>
      <xdr:row>105</xdr:row>
      <xdr:rowOff>68036</xdr:rowOff>
    </xdr:to>
    <xdr:cxnSp macro="">
      <xdr:nvCxnSpPr>
        <xdr:cNvPr id="692" name="直線コネクタ 691">
          <a:extLst>
            <a:ext uri="{FF2B5EF4-FFF2-40B4-BE49-F238E27FC236}">
              <a16:creationId xmlns:a16="http://schemas.microsoft.com/office/drawing/2014/main" id="{0E29C433-7055-4C0F-B359-2A0960631A2D}"/>
            </a:ext>
          </a:extLst>
        </xdr:cNvPr>
        <xdr:cNvCxnSpPr/>
      </xdr:nvCxnSpPr>
      <xdr:spPr>
        <a:xfrm>
          <a:off x="14592300" y="180261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93" name="楕円 692">
          <a:extLst>
            <a:ext uri="{FF2B5EF4-FFF2-40B4-BE49-F238E27FC236}">
              <a16:creationId xmlns:a16="http://schemas.microsoft.com/office/drawing/2014/main" id="{89E878E9-4AC0-4BCA-A4A3-B3EE0308E1A5}"/>
            </a:ext>
          </a:extLst>
        </xdr:cNvPr>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23949</xdr:rowOff>
    </xdr:to>
    <xdr:cxnSp macro="">
      <xdr:nvCxnSpPr>
        <xdr:cNvPr id="694" name="直線コネクタ 693">
          <a:extLst>
            <a:ext uri="{FF2B5EF4-FFF2-40B4-BE49-F238E27FC236}">
              <a16:creationId xmlns:a16="http://schemas.microsoft.com/office/drawing/2014/main" id="{133BBC10-7439-4839-BBFC-97A8E2B8561B}"/>
            </a:ext>
          </a:extLst>
        </xdr:cNvPr>
        <xdr:cNvCxnSpPr/>
      </xdr:nvCxnSpPr>
      <xdr:spPr>
        <a:xfrm>
          <a:off x="13703300" y="180098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43362</xdr:rowOff>
    </xdr:from>
    <xdr:to>
      <xdr:col>67</xdr:col>
      <xdr:colOff>101600</xdr:colOff>
      <xdr:row>103</xdr:row>
      <xdr:rowOff>144962</xdr:rowOff>
    </xdr:to>
    <xdr:sp macro="" textlink="">
      <xdr:nvSpPr>
        <xdr:cNvPr id="695" name="楕円 694">
          <a:extLst>
            <a:ext uri="{FF2B5EF4-FFF2-40B4-BE49-F238E27FC236}">
              <a16:creationId xmlns:a16="http://schemas.microsoft.com/office/drawing/2014/main" id="{E23B4E31-3B01-4324-8145-9ACD868E76FE}"/>
            </a:ext>
          </a:extLst>
        </xdr:cNvPr>
        <xdr:cNvSpPr/>
      </xdr:nvSpPr>
      <xdr:spPr>
        <a:xfrm>
          <a:off x="12763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94162</xdr:rowOff>
    </xdr:from>
    <xdr:to>
      <xdr:col>71</xdr:col>
      <xdr:colOff>177800</xdr:colOff>
      <xdr:row>105</xdr:row>
      <xdr:rowOff>7620</xdr:rowOff>
    </xdr:to>
    <xdr:cxnSp macro="">
      <xdr:nvCxnSpPr>
        <xdr:cNvPr id="696" name="直線コネクタ 695">
          <a:extLst>
            <a:ext uri="{FF2B5EF4-FFF2-40B4-BE49-F238E27FC236}">
              <a16:creationId xmlns:a16="http://schemas.microsoft.com/office/drawing/2014/main" id="{355C97B8-EE33-4666-9D6E-140FF14D13DE}"/>
            </a:ext>
          </a:extLst>
        </xdr:cNvPr>
        <xdr:cNvCxnSpPr/>
      </xdr:nvCxnSpPr>
      <xdr:spPr>
        <a:xfrm>
          <a:off x="12814300" y="17753512"/>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697" name="n_1aveValue【公民館】&#10;有形固定資産減価償却率">
          <a:extLst>
            <a:ext uri="{FF2B5EF4-FFF2-40B4-BE49-F238E27FC236}">
              <a16:creationId xmlns:a16="http://schemas.microsoft.com/office/drawing/2014/main" id="{F6BEB444-6C11-4957-87F0-A3EE0E93406F}"/>
            </a:ext>
          </a:extLst>
        </xdr:cNvPr>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698" name="n_2aveValue【公民館】&#10;有形固定資産減価償却率">
          <a:extLst>
            <a:ext uri="{FF2B5EF4-FFF2-40B4-BE49-F238E27FC236}">
              <a16:creationId xmlns:a16="http://schemas.microsoft.com/office/drawing/2014/main" id="{3163FDDB-FBBD-41BF-A7B0-35B4A44D7B39}"/>
            </a:ext>
          </a:extLst>
        </xdr:cNvPr>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699" name="n_3aveValue【公民館】&#10;有形固定資産減価償却率">
          <a:extLst>
            <a:ext uri="{FF2B5EF4-FFF2-40B4-BE49-F238E27FC236}">
              <a16:creationId xmlns:a16="http://schemas.microsoft.com/office/drawing/2014/main" id="{C0150DC7-453D-4EE3-97C6-EDABCE823585}"/>
            </a:ext>
          </a:extLst>
        </xdr:cNvPr>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700" name="n_4aveValue【公民館】&#10;有形固定資産減価償却率">
          <a:extLst>
            <a:ext uri="{FF2B5EF4-FFF2-40B4-BE49-F238E27FC236}">
              <a16:creationId xmlns:a16="http://schemas.microsoft.com/office/drawing/2014/main" id="{B68C5981-B6DC-4A7B-B6E6-A3109C8C00F3}"/>
            </a:ext>
          </a:extLst>
        </xdr:cNvPr>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135363</xdr:rowOff>
    </xdr:from>
    <xdr:ext cx="405111" cy="259045"/>
    <xdr:sp macro="" textlink="">
      <xdr:nvSpPr>
        <xdr:cNvPr id="701" name="n_1mainValue【公民館】&#10;有形固定資産減価償却率">
          <a:extLst>
            <a:ext uri="{FF2B5EF4-FFF2-40B4-BE49-F238E27FC236}">
              <a16:creationId xmlns:a16="http://schemas.microsoft.com/office/drawing/2014/main" id="{DC373D96-14BD-4028-A299-86190FAF12C1}"/>
            </a:ext>
          </a:extLst>
        </xdr:cNvPr>
        <xdr:cNvSpPr txBox="1"/>
      </xdr:nvSpPr>
      <xdr:spPr>
        <a:xfrm>
          <a:off x="152660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91276</xdr:rowOff>
    </xdr:from>
    <xdr:ext cx="405111" cy="259045"/>
    <xdr:sp macro="" textlink="">
      <xdr:nvSpPr>
        <xdr:cNvPr id="702" name="n_2mainValue【公民館】&#10;有形固定資産減価償却率">
          <a:extLst>
            <a:ext uri="{FF2B5EF4-FFF2-40B4-BE49-F238E27FC236}">
              <a16:creationId xmlns:a16="http://schemas.microsoft.com/office/drawing/2014/main" id="{7C585E07-243D-434E-ACF2-9AA70F485D7E}"/>
            </a:ext>
          </a:extLst>
        </xdr:cNvPr>
        <xdr:cNvSpPr txBox="1"/>
      </xdr:nvSpPr>
      <xdr:spPr>
        <a:xfrm>
          <a:off x="143897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703" name="n_3mainValue【公民館】&#10;有形固定資産減価償却率">
          <a:extLst>
            <a:ext uri="{FF2B5EF4-FFF2-40B4-BE49-F238E27FC236}">
              <a16:creationId xmlns:a16="http://schemas.microsoft.com/office/drawing/2014/main" id="{9F7DB9B1-9C4E-4978-B532-801E7F20C6AE}"/>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161489</xdr:rowOff>
    </xdr:from>
    <xdr:ext cx="405111" cy="259045"/>
    <xdr:sp macro="" textlink="">
      <xdr:nvSpPr>
        <xdr:cNvPr id="704" name="n_4mainValue【公民館】&#10;有形固定資産減価償却率">
          <a:extLst>
            <a:ext uri="{FF2B5EF4-FFF2-40B4-BE49-F238E27FC236}">
              <a16:creationId xmlns:a16="http://schemas.microsoft.com/office/drawing/2014/main" id="{BD8A729C-75E7-4616-A8E0-01EBEE9B3DB5}"/>
            </a:ext>
          </a:extLst>
        </xdr:cNvPr>
        <xdr:cNvSpPr txBox="1"/>
      </xdr:nvSpPr>
      <xdr:spPr>
        <a:xfrm>
          <a:off x="12611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BA50A701-C581-49CF-A05E-4C5083037AA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513A68EA-30B8-4CBA-BBB2-7579DE9DB1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5BE4E466-3167-4EFA-BA27-63CC8729E4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9C36398F-A97D-48E1-B426-007DE52643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E9F90586-B8C8-4A4C-BBB2-B91B8FB67A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3368BE93-6B7C-407E-8DF0-06B80F97E9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74AA375A-CCD5-42D3-826D-A40AB93BE3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381909F1-2850-44EE-98DB-D7E2E6629A1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4CEFD760-BADE-42F4-BE9A-8764A3874A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15D2F9C7-2A35-4F64-AB8F-1FCBC1AECA4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a:extLst>
            <a:ext uri="{FF2B5EF4-FFF2-40B4-BE49-F238E27FC236}">
              <a16:creationId xmlns:a16="http://schemas.microsoft.com/office/drawing/2014/main" id="{02AF244B-C589-492E-BA62-BAF670A7A7F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a:extLst>
            <a:ext uri="{FF2B5EF4-FFF2-40B4-BE49-F238E27FC236}">
              <a16:creationId xmlns:a16="http://schemas.microsoft.com/office/drawing/2014/main" id="{9E4E1B57-92F6-44F0-A0E2-6AFE470DDC9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a:extLst>
            <a:ext uri="{FF2B5EF4-FFF2-40B4-BE49-F238E27FC236}">
              <a16:creationId xmlns:a16="http://schemas.microsoft.com/office/drawing/2014/main" id="{ACFF8960-2FAF-45A6-B974-DEB1AE85F13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a:extLst>
            <a:ext uri="{FF2B5EF4-FFF2-40B4-BE49-F238E27FC236}">
              <a16:creationId xmlns:a16="http://schemas.microsoft.com/office/drawing/2014/main" id="{B2A3B997-D4E9-4BCE-AA31-D9858CEF82D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a:extLst>
            <a:ext uri="{FF2B5EF4-FFF2-40B4-BE49-F238E27FC236}">
              <a16:creationId xmlns:a16="http://schemas.microsoft.com/office/drawing/2014/main" id="{437D69E3-C7BA-441E-AA35-1EF9AB8600B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a:extLst>
            <a:ext uri="{FF2B5EF4-FFF2-40B4-BE49-F238E27FC236}">
              <a16:creationId xmlns:a16="http://schemas.microsoft.com/office/drawing/2014/main" id="{BF924ACD-E1AD-4B30-A588-5AC7C5DD719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a:extLst>
            <a:ext uri="{FF2B5EF4-FFF2-40B4-BE49-F238E27FC236}">
              <a16:creationId xmlns:a16="http://schemas.microsoft.com/office/drawing/2014/main" id="{540C58BF-7FEA-4AA0-82F2-10146EC74F8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a:extLst>
            <a:ext uri="{FF2B5EF4-FFF2-40B4-BE49-F238E27FC236}">
              <a16:creationId xmlns:a16="http://schemas.microsoft.com/office/drawing/2014/main" id="{F577EA50-265C-43C2-B6DA-7BAB4669E37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a:extLst>
            <a:ext uri="{FF2B5EF4-FFF2-40B4-BE49-F238E27FC236}">
              <a16:creationId xmlns:a16="http://schemas.microsoft.com/office/drawing/2014/main" id="{29106515-2809-44BB-9C6F-332F0C1D54C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a:extLst>
            <a:ext uri="{FF2B5EF4-FFF2-40B4-BE49-F238E27FC236}">
              <a16:creationId xmlns:a16="http://schemas.microsoft.com/office/drawing/2014/main" id="{DC6647F0-53A3-49CD-80A0-FD446929105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AD87A4E3-31A9-43BA-B051-A0A60061883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6" name="テキスト ボックス 725">
          <a:extLst>
            <a:ext uri="{FF2B5EF4-FFF2-40B4-BE49-F238E27FC236}">
              <a16:creationId xmlns:a16="http://schemas.microsoft.com/office/drawing/2014/main" id="{97BA1007-E46F-4D91-8DA1-8A22E1DE350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78323DB2-5F18-47D0-A0F6-CF7A046B0A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28" name="直線コネクタ 727">
          <a:extLst>
            <a:ext uri="{FF2B5EF4-FFF2-40B4-BE49-F238E27FC236}">
              <a16:creationId xmlns:a16="http://schemas.microsoft.com/office/drawing/2014/main" id="{EC7B7B09-1AEB-4B66-AB61-B03D4F4A2574}"/>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9" name="【公民館】&#10;一人当たり面積最小値テキスト">
          <a:extLst>
            <a:ext uri="{FF2B5EF4-FFF2-40B4-BE49-F238E27FC236}">
              <a16:creationId xmlns:a16="http://schemas.microsoft.com/office/drawing/2014/main" id="{29618AFE-009E-4D7D-A443-004179354EEE}"/>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30" name="直線コネクタ 729">
          <a:extLst>
            <a:ext uri="{FF2B5EF4-FFF2-40B4-BE49-F238E27FC236}">
              <a16:creationId xmlns:a16="http://schemas.microsoft.com/office/drawing/2014/main" id="{29058395-558E-4AE5-9C8D-ABE584C32475}"/>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31" name="【公民館】&#10;一人当たり面積最大値テキスト">
          <a:extLst>
            <a:ext uri="{FF2B5EF4-FFF2-40B4-BE49-F238E27FC236}">
              <a16:creationId xmlns:a16="http://schemas.microsoft.com/office/drawing/2014/main" id="{1C24D157-EE2A-4696-9F0C-44DDF979EDFF}"/>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32" name="直線コネクタ 731">
          <a:extLst>
            <a:ext uri="{FF2B5EF4-FFF2-40B4-BE49-F238E27FC236}">
              <a16:creationId xmlns:a16="http://schemas.microsoft.com/office/drawing/2014/main" id="{35DC0EA4-45D0-4BEB-B2D7-9F97BF21AC94}"/>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733" name="【公民館】&#10;一人当たり面積平均値テキスト">
          <a:extLst>
            <a:ext uri="{FF2B5EF4-FFF2-40B4-BE49-F238E27FC236}">
              <a16:creationId xmlns:a16="http://schemas.microsoft.com/office/drawing/2014/main" id="{18621A16-AA76-45B7-B503-7D44A87B56EE}"/>
            </a:ext>
          </a:extLst>
        </xdr:cNvPr>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34" name="フローチャート: 判断 733">
          <a:extLst>
            <a:ext uri="{FF2B5EF4-FFF2-40B4-BE49-F238E27FC236}">
              <a16:creationId xmlns:a16="http://schemas.microsoft.com/office/drawing/2014/main" id="{083726DD-6EEC-4296-976D-56A2D786D839}"/>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35" name="フローチャート: 判断 734">
          <a:extLst>
            <a:ext uri="{FF2B5EF4-FFF2-40B4-BE49-F238E27FC236}">
              <a16:creationId xmlns:a16="http://schemas.microsoft.com/office/drawing/2014/main" id="{A552F3CF-6935-4D45-BFF5-E683F13001B0}"/>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36" name="フローチャート: 判断 735">
          <a:extLst>
            <a:ext uri="{FF2B5EF4-FFF2-40B4-BE49-F238E27FC236}">
              <a16:creationId xmlns:a16="http://schemas.microsoft.com/office/drawing/2014/main" id="{8FA21219-D249-46FC-A9EC-1FB8B7C99570}"/>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37" name="フローチャート: 判断 736">
          <a:extLst>
            <a:ext uri="{FF2B5EF4-FFF2-40B4-BE49-F238E27FC236}">
              <a16:creationId xmlns:a16="http://schemas.microsoft.com/office/drawing/2014/main" id="{EF47442B-BBB4-4F5B-84B4-6B38BE13E9DF}"/>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38" name="フローチャート: 判断 737">
          <a:extLst>
            <a:ext uri="{FF2B5EF4-FFF2-40B4-BE49-F238E27FC236}">
              <a16:creationId xmlns:a16="http://schemas.microsoft.com/office/drawing/2014/main" id="{AA9FC214-689F-4FE0-B981-1410D080603E}"/>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B6E789D-C5CD-4E1E-BDAC-61EAD6665C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B580729-9498-4D22-90C0-729BA8896FA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6775AFAD-4FD3-481A-91C7-7F1C3B4CD6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FA7E4BE4-9F03-4E23-9426-4B9C7118231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4E0096F2-B173-43CB-8840-D5368D201F5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118174</xdr:rowOff>
    </xdr:from>
    <xdr:to>
      <xdr:col>116</xdr:col>
      <xdr:colOff>114300</xdr:colOff>
      <xdr:row>105</xdr:row>
      <xdr:rowOff>48324</xdr:rowOff>
    </xdr:to>
    <xdr:sp macro="" textlink="">
      <xdr:nvSpPr>
        <xdr:cNvPr id="744" name="楕円 743">
          <a:extLst>
            <a:ext uri="{FF2B5EF4-FFF2-40B4-BE49-F238E27FC236}">
              <a16:creationId xmlns:a16="http://schemas.microsoft.com/office/drawing/2014/main" id="{110C26AB-0852-4EC2-B1DC-1CCC6A669245}"/>
            </a:ext>
          </a:extLst>
        </xdr:cNvPr>
        <xdr:cNvSpPr/>
      </xdr:nvSpPr>
      <xdr:spPr>
        <a:xfrm>
          <a:off x="22110700" y="1794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141051</xdr:rowOff>
    </xdr:from>
    <xdr:ext cx="469744" cy="259045"/>
    <xdr:sp macro="" textlink="">
      <xdr:nvSpPr>
        <xdr:cNvPr id="745" name="【公民館】&#10;一人当たり面積該当値テキスト">
          <a:extLst>
            <a:ext uri="{FF2B5EF4-FFF2-40B4-BE49-F238E27FC236}">
              <a16:creationId xmlns:a16="http://schemas.microsoft.com/office/drawing/2014/main" id="{346D5BEB-E356-4710-9CE8-E45FA1837C6B}"/>
            </a:ext>
          </a:extLst>
        </xdr:cNvPr>
        <xdr:cNvSpPr txBox="1"/>
      </xdr:nvSpPr>
      <xdr:spPr>
        <a:xfrm>
          <a:off x="22199600" y="178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130747</xdr:rowOff>
    </xdr:from>
    <xdr:to>
      <xdr:col>112</xdr:col>
      <xdr:colOff>38100</xdr:colOff>
      <xdr:row>105</xdr:row>
      <xdr:rowOff>60897</xdr:rowOff>
    </xdr:to>
    <xdr:sp macro="" textlink="">
      <xdr:nvSpPr>
        <xdr:cNvPr id="746" name="楕円 745">
          <a:extLst>
            <a:ext uri="{FF2B5EF4-FFF2-40B4-BE49-F238E27FC236}">
              <a16:creationId xmlns:a16="http://schemas.microsoft.com/office/drawing/2014/main" id="{59725D12-2DDD-434A-86F9-3F290C4B0319}"/>
            </a:ext>
          </a:extLst>
        </xdr:cNvPr>
        <xdr:cNvSpPr/>
      </xdr:nvSpPr>
      <xdr:spPr>
        <a:xfrm>
          <a:off x="21272500" y="1796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168974</xdr:rowOff>
    </xdr:from>
    <xdr:to>
      <xdr:col>116</xdr:col>
      <xdr:colOff>63500</xdr:colOff>
      <xdr:row>105</xdr:row>
      <xdr:rowOff>10097</xdr:rowOff>
    </xdr:to>
    <xdr:cxnSp macro="">
      <xdr:nvCxnSpPr>
        <xdr:cNvPr id="747" name="直線コネクタ 746">
          <a:extLst>
            <a:ext uri="{FF2B5EF4-FFF2-40B4-BE49-F238E27FC236}">
              <a16:creationId xmlns:a16="http://schemas.microsoft.com/office/drawing/2014/main" id="{16CC362D-B2D5-4364-AA37-768FC58B95DA}"/>
            </a:ext>
          </a:extLst>
        </xdr:cNvPr>
        <xdr:cNvCxnSpPr/>
      </xdr:nvCxnSpPr>
      <xdr:spPr>
        <a:xfrm flipV="1">
          <a:off x="21323300" y="1799977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153606</xdr:rowOff>
    </xdr:from>
    <xdr:to>
      <xdr:col>107</xdr:col>
      <xdr:colOff>101600</xdr:colOff>
      <xdr:row>105</xdr:row>
      <xdr:rowOff>83756</xdr:rowOff>
    </xdr:to>
    <xdr:sp macro="" textlink="">
      <xdr:nvSpPr>
        <xdr:cNvPr id="748" name="楕円 747">
          <a:extLst>
            <a:ext uri="{FF2B5EF4-FFF2-40B4-BE49-F238E27FC236}">
              <a16:creationId xmlns:a16="http://schemas.microsoft.com/office/drawing/2014/main" id="{52529D5B-4405-4877-A99A-CD88D49C3A74}"/>
            </a:ext>
          </a:extLst>
        </xdr:cNvPr>
        <xdr:cNvSpPr/>
      </xdr:nvSpPr>
      <xdr:spPr>
        <a:xfrm>
          <a:off x="20383500" y="179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10097</xdr:rowOff>
    </xdr:from>
    <xdr:to>
      <xdr:col>111</xdr:col>
      <xdr:colOff>177800</xdr:colOff>
      <xdr:row>105</xdr:row>
      <xdr:rowOff>32956</xdr:rowOff>
    </xdr:to>
    <xdr:cxnSp macro="">
      <xdr:nvCxnSpPr>
        <xdr:cNvPr id="749" name="直線コネクタ 748">
          <a:extLst>
            <a:ext uri="{FF2B5EF4-FFF2-40B4-BE49-F238E27FC236}">
              <a16:creationId xmlns:a16="http://schemas.microsoft.com/office/drawing/2014/main" id="{1F22EFC7-594F-4199-A8A2-DC5BCAAA11C1}"/>
            </a:ext>
          </a:extLst>
        </xdr:cNvPr>
        <xdr:cNvCxnSpPr/>
      </xdr:nvCxnSpPr>
      <xdr:spPr>
        <a:xfrm flipV="1">
          <a:off x="20434300" y="1801234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166179</xdr:rowOff>
    </xdr:from>
    <xdr:to>
      <xdr:col>102</xdr:col>
      <xdr:colOff>165100</xdr:colOff>
      <xdr:row>105</xdr:row>
      <xdr:rowOff>96329</xdr:rowOff>
    </xdr:to>
    <xdr:sp macro="" textlink="">
      <xdr:nvSpPr>
        <xdr:cNvPr id="750" name="楕円 749">
          <a:extLst>
            <a:ext uri="{FF2B5EF4-FFF2-40B4-BE49-F238E27FC236}">
              <a16:creationId xmlns:a16="http://schemas.microsoft.com/office/drawing/2014/main" id="{512240EA-9956-42DA-BA47-19D212C116DE}"/>
            </a:ext>
          </a:extLst>
        </xdr:cNvPr>
        <xdr:cNvSpPr/>
      </xdr:nvSpPr>
      <xdr:spPr>
        <a:xfrm>
          <a:off x="19494500" y="179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32956</xdr:rowOff>
    </xdr:from>
    <xdr:to>
      <xdr:col>107</xdr:col>
      <xdr:colOff>50800</xdr:colOff>
      <xdr:row>105</xdr:row>
      <xdr:rowOff>45529</xdr:rowOff>
    </xdr:to>
    <xdr:cxnSp macro="">
      <xdr:nvCxnSpPr>
        <xdr:cNvPr id="751" name="直線コネクタ 750">
          <a:extLst>
            <a:ext uri="{FF2B5EF4-FFF2-40B4-BE49-F238E27FC236}">
              <a16:creationId xmlns:a16="http://schemas.microsoft.com/office/drawing/2014/main" id="{307874EA-2CA2-446F-8DCA-CE09A2F77310}"/>
            </a:ext>
          </a:extLst>
        </xdr:cNvPr>
        <xdr:cNvCxnSpPr/>
      </xdr:nvCxnSpPr>
      <xdr:spPr>
        <a:xfrm flipV="1">
          <a:off x="19545300" y="1803520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16256</xdr:rowOff>
    </xdr:from>
    <xdr:to>
      <xdr:col>98</xdr:col>
      <xdr:colOff>38100</xdr:colOff>
      <xdr:row>105</xdr:row>
      <xdr:rowOff>117856</xdr:rowOff>
    </xdr:to>
    <xdr:sp macro="" textlink="">
      <xdr:nvSpPr>
        <xdr:cNvPr id="752" name="楕円 751">
          <a:extLst>
            <a:ext uri="{FF2B5EF4-FFF2-40B4-BE49-F238E27FC236}">
              <a16:creationId xmlns:a16="http://schemas.microsoft.com/office/drawing/2014/main" id="{D59731E6-F385-4774-8124-B32221D37241}"/>
            </a:ext>
          </a:extLst>
        </xdr:cNvPr>
        <xdr:cNvSpPr/>
      </xdr:nvSpPr>
      <xdr:spPr>
        <a:xfrm>
          <a:off x="18605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45529</xdr:rowOff>
    </xdr:from>
    <xdr:to>
      <xdr:col>102</xdr:col>
      <xdr:colOff>114300</xdr:colOff>
      <xdr:row>105</xdr:row>
      <xdr:rowOff>67056</xdr:rowOff>
    </xdr:to>
    <xdr:cxnSp macro="">
      <xdr:nvCxnSpPr>
        <xdr:cNvPr id="753" name="直線コネクタ 752">
          <a:extLst>
            <a:ext uri="{FF2B5EF4-FFF2-40B4-BE49-F238E27FC236}">
              <a16:creationId xmlns:a16="http://schemas.microsoft.com/office/drawing/2014/main" id="{1D5ED313-0A22-4ABB-A95F-2CE9191D9BC3}"/>
            </a:ext>
          </a:extLst>
        </xdr:cNvPr>
        <xdr:cNvCxnSpPr/>
      </xdr:nvCxnSpPr>
      <xdr:spPr>
        <a:xfrm flipV="1">
          <a:off x="18656300" y="18047779"/>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37165</xdr:rowOff>
    </xdr:from>
    <xdr:ext cx="469744" cy="259045"/>
    <xdr:sp macro="" textlink="">
      <xdr:nvSpPr>
        <xdr:cNvPr id="754" name="n_1aveValue【公民館】&#10;一人当たり面積">
          <a:extLst>
            <a:ext uri="{FF2B5EF4-FFF2-40B4-BE49-F238E27FC236}">
              <a16:creationId xmlns:a16="http://schemas.microsoft.com/office/drawing/2014/main" id="{D8FB4A1B-17A8-483E-9A3F-4EBF76945168}"/>
            </a:ext>
          </a:extLst>
        </xdr:cNvPr>
        <xdr:cNvSpPr txBox="1"/>
      </xdr:nvSpPr>
      <xdr:spPr>
        <a:xfrm>
          <a:off x="21075727"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26497</xdr:rowOff>
    </xdr:from>
    <xdr:ext cx="469744" cy="259045"/>
    <xdr:sp macro="" textlink="">
      <xdr:nvSpPr>
        <xdr:cNvPr id="755" name="n_2aveValue【公民館】&#10;一人当たり面積">
          <a:extLst>
            <a:ext uri="{FF2B5EF4-FFF2-40B4-BE49-F238E27FC236}">
              <a16:creationId xmlns:a16="http://schemas.microsoft.com/office/drawing/2014/main" id="{603D3D2D-7F93-4C81-8947-D5151631B3D3}"/>
            </a:ext>
          </a:extLst>
        </xdr:cNvPr>
        <xdr:cNvSpPr txBox="1"/>
      </xdr:nvSpPr>
      <xdr:spPr>
        <a:xfrm>
          <a:off x="20199427" y="1854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33735</xdr:rowOff>
    </xdr:from>
    <xdr:ext cx="469744" cy="259045"/>
    <xdr:sp macro="" textlink="">
      <xdr:nvSpPr>
        <xdr:cNvPr id="756" name="n_3aveValue【公民館】&#10;一人当たり面積">
          <a:extLst>
            <a:ext uri="{FF2B5EF4-FFF2-40B4-BE49-F238E27FC236}">
              <a16:creationId xmlns:a16="http://schemas.microsoft.com/office/drawing/2014/main" id="{95233C31-1505-4132-9845-A45E27FECCE0}"/>
            </a:ext>
          </a:extLst>
        </xdr:cNvPr>
        <xdr:cNvSpPr txBox="1"/>
      </xdr:nvSpPr>
      <xdr:spPr>
        <a:xfrm>
          <a:off x="19310427" y="1855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62310</xdr:rowOff>
    </xdr:from>
    <xdr:ext cx="469744" cy="259045"/>
    <xdr:sp macro="" textlink="">
      <xdr:nvSpPr>
        <xdr:cNvPr id="757" name="n_4aveValue【公民館】&#10;一人当たり面積">
          <a:extLst>
            <a:ext uri="{FF2B5EF4-FFF2-40B4-BE49-F238E27FC236}">
              <a16:creationId xmlns:a16="http://schemas.microsoft.com/office/drawing/2014/main" id="{B3EEF8B1-0935-4565-B047-88441B6A973B}"/>
            </a:ext>
          </a:extLst>
        </xdr:cNvPr>
        <xdr:cNvSpPr txBox="1"/>
      </xdr:nvSpPr>
      <xdr:spPr>
        <a:xfrm>
          <a:off x="18421427" y="1857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77424</xdr:rowOff>
    </xdr:from>
    <xdr:ext cx="469744" cy="259045"/>
    <xdr:sp macro="" textlink="">
      <xdr:nvSpPr>
        <xdr:cNvPr id="758" name="n_1mainValue【公民館】&#10;一人当たり面積">
          <a:extLst>
            <a:ext uri="{FF2B5EF4-FFF2-40B4-BE49-F238E27FC236}">
              <a16:creationId xmlns:a16="http://schemas.microsoft.com/office/drawing/2014/main" id="{91EB0376-C021-4EBF-8474-F37B48E0F2BF}"/>
            </a:ext>
          </a:extLst>
        </xdr:cNvPr>
        <xdr:cNvSpPr txBox="1"/>
      </xdr:nvSpPr>
      <xdr:spPr>
        <a:xfrm>
          <a:off x="21075727" y="1773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100283</xdr:rowOff>
    </xdr:from>
    <xdr:ext cx="469744" cy="259045"/>
    <xdr:sp macro="" textlink="">
      <xdr:nvSpPr>
        <xdr:cNvPr id="759" name="n_2mainValue【公民館】&#10;一人当たり面積">
          <a:extLst>
            <a:ext uri="{FF2B5EF4-FFF2-40B4-BE49-F238E27FC236}">
              <a16:creationId xmlns:a16="http://schemas.microsoft.com/office/drawing/2014/main" id="{6FFD3D4C-EBEF-4118-AA1A-A820CA859036}"/>
            </a:ext>
          </a:extLst>
        </xdr:cNvPr>
        <xdr:cNvSpPr txBox="1"/>
      </xdr:nvSpPr>
      <xdr:spPr>
        <a:xfrm>
          <a:off x="20199427" y="1775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112856</xdr:rowOff>
    </xdr:from>
    <xdr:ext cx="469744" cy="259045"/>
    <xdr:sp macro="" textlink="">
      <xdr:nvSpPr>
        <xdr:cNvPr id="760" name="n_3mainValue【公民館】&#10;一人当たり面積">
          <a:extLst>
            <a:ext uri="{FF2B5EF4-FFF2-40B4-BE49-F238E27FC236}">
              <a16:creationId xmlns:a16="http://schemas.microsoft.com/office/drawing/2014/main" id="{B67DAB3F-22E7-4AAF-A387-584ECAC8406C}"/>
            </a:ext>
          </a:extLst>
        </xdr:cNvPr>
        <xdr:cNvSpPr txBox="1"/>
      </xdr:nvSpPr>
      <xdr:spPr>
        <a:xfrm>
          <a:off x="19310427" y="1777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134383</xdr:rowOff>
    </xdr:from>
    <xdr:ext cx="469744" cy="259045"/>
    <xdr:sp macro="" textlink="">
      <xdr:nvSpPr>
        <xdr:cNvPr id="761" name="n_4mainValue【公民館】&#10;一人当たり面積">
          <a:extLst>
            <a:ext uri="{FF2B5EF4-FFF2-40B4-BE49-F238E27FC236}">
              <a16:creationId xmlns:a16="http://schemas.microsoft.com/office/drawing/2014/main" id="{73442835-C1C2-4C32-9088-273F69E69F8C}"/>
            </a:ext>
          </a:extLst>
        </xdr:cNvPr>
        <xdr:cNvSpPr txBox="1"/>
      </xdr:nvSpPr>
      <xdr:spPr>
        <a:xfrm>
          <a:off x="184214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FE64DF4C-9D56-4CBF-9FF7-F66F58AADCE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28F9F9ED-A3A6-48E4-A46C-0CE5717B34E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0F2FA299-B67B-4D01-9AD3-E8328A8D5C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南北に長く、面積が広大であること及び天塩川が縦断している地形的な特徴から、特に道路の一人当たり延長や橋梁の有形固定資産額が類似団体の中でもかなり高い。認定こども園の有形固定資産減価償却率が低いの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年度に幼児にセンターの新築事業を実施したためである。また、公民館については老朽化した中央公民館の代替施設として、閉校した旧道立高校の校舎を町で譲り受け、平成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再活用したため一人当たり面積が大きくなっている。これらのインフラや施設については、生活環境や住民の文化活動あるいは経済活動を保証するうえでも、維持管理にかかる経費の増加に留意しつつ、安全の確保や長寿命化の取り組みなどをもって適切に管理していく。</a:t>
          </a:r>
          <a:endParaRPr lang="ja-JP" altLang="ja-JP" sz="1400">
            <a:effectLst/>
          </a:endParaRPr>
        </a:p>
        <a:p>
          <a:r>
            <a:rPr kumimoji="1" lang="ja-JP" altLang="ja-JP" sz="1100">
              <a:solidFill>
                <a:schemeClr val="dk1"/>
              </a:solidFill>
              <a:effectLst/>
              <a:latin typeface="+mn-lt"/>
              <a:ea typeface="+mn-ea"/>
              <a:cs typeface="+mn-cs"/>
            </a:rPr>
            <a:t>　公営住宅の一人当たりの面積は、令和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年度に老朽化した住宅の解体を行ったため減少しているが、まだ全道平均を上回っている。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6F8884-687C-4C64-AF90-55F30A4DA4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1EB814-8F9E-4DA5-9D41-F9DBA2B81A5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A6C691-39BF-47C8-B6D6-1CA6B4D99BF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5E7206-5E94-43F4-875C-9627F2604A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43C486D-FD6B-4C31-9364-70AF5814E7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2DBAACA-583F-4188-91CA-5331BACE28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8F2ABF2-8F38-4E0A-B490-7BE2AE2F846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B37649-256C-4D37-835B-E0C0BD66A7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1837DC-C5F8-47B4-AC2B-04571860FB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AB1EDE6-CC54-49EA-88FC-E699D6AE62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
1,403
594.74
4,108,664
3,859,445
139,873
2,458,082
5,038,797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834AEA8-A3A6-4230-A7CD-C052FAD5A7C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FFD84D-9C9E-4970-BB90-88F16C547C4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71B558-6417-4D6A-89F0-68444C230B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F783A2B-50E6-4D4A-9F92-B470E5FCD33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DDB35E-8B75-4177-8DA9-C077783D96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333CB18-49AD-4B92-98F7-C2F9B216A66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3C9CFD7-0C9F-4B5D-B3D2-FD015B3D0A6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8F44B8C-0DF3-4659-890B-BF16E0454BF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6C2C27-5EEC-448B-8965-F5A069C92FF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1ED2AA-A80F-4CCC-B6FA-0250761334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B6AAC5-39BF-457C-8915-B696CA29BA4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89DB030-A01F-4FB7-9A69-30CAB35112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C2C3980-BADC-4FE9-BB04-D70EAC24EEA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A42F3F-F2A7-40BC-BD36-1775E8B9CE8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9A275C-A5A3-486A-817E-E974CBE1BA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D4ADE0-823D-4C87-ADC8-62697B2619E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394660-814C-49A1-AF16-EAD3AB3D3F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DAC200E-5D6E-4E48-9FE2-D34B09771F8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D91FF4C-7B7B-4DD3-97D8-A54A2E969A6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96227C-5D7A-4E1F-B7A3-58D1379DCC5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6AADCAE-0253-4F37-89B7-91CFD70ABDC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9281625-277C-4355-8EB6-61C97B275F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1EBA152-CE06-4D2B-810D-CABAC560E2F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68CE23-09A9-4C5C-A6F0-76B3A40316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EF368A0-FE64-4912-BD6F-42825E5A95B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1BA1480-8418-4BEB-AA76-E9A0868E2B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FC755E-9600-4203-9A4D-DA903E9946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60E0702-273A-4D46-A208-E29A94C744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A74031-83F4-4246-831A-289A98D2989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A229ED7-5D67-4D6F-9C15-F9FA381180E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7567C34-DF0D-4CFE-AC6B-6959FB63136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F955526-4F43-4479-8B1C-709CC15787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1269A62-E981-4796-88C9-E28504A9238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EEB1377-F0BB-4700-B2FE-B2088836B3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4F09AAD-798B-4816-AF6B-075041E242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DD49D0E-90C1-4603-92D6-7DC6FEF472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E207C25-4288-40E6-91E8-7ABDA4001AC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80AB2F0-4665-4E5A-BD33-B4419BA7CFC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3877A41-15DA-4C5A-91D9-E8F6CC2392A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2293552-F8C0-4CE2-A549-09496990ED3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BBEABAC-5CF4-4E17-874F-09150E9845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0A95F1C-FC27-4DB2-B53A-6852334582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9313B24-2180-4124-8432-D21BE34CE5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614940C-6238-4D6E-B516-DB74DE64041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737995E-8357-4D33-8FA7-02E4DE4DEE5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3C58C64-15C5-42E0-8027-BB9D585DBB1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6D6A235-739E-440A-9DF7-5CCBEE2949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CB4B47D-B73A-4AE9-AE4F-4F5D5B3CC61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712AFFC-D03C-4983-81BA-AC0B94B92C1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7B127EC6-B568-44A0-8B23-A4E967B8F9C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63DF8FA-CF51-4217-8D31-6B1597D37DB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056C6E0-80F8-41D3-9C3D-0FBD40BD95A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F2C8C73-A63A-41F9-B6C9-3A579FF2B15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A6CBF92-8D0E-4A85-AB6F-475FCE38876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9F56A16-06CF-4ED7-8C61-41989A884C0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1DD7E93-EC20-4A42-8048-3DEF0CFD5E2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D221D54-37B0-483F-9565-047718B7962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4898271-9CFF-47E9-9F7E-26473ABDBA2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D471241-EFBC-4273-9D9C-9B5F065DE14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E73BBAF-3F92-4ED2-9574-71F926B7E84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605B79F-E158-4D96-A3D9-A0804002C0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2E72A29D-6289-4F2A-A0AF-586B12E4C4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24AA6F6-D165-45DB-B99F-0B879C36D1CF}"/>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B6619F31-EE13-475F-9D67-C376A984A3E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D74FF5E9-665D-4923-AB64-0E4E1CE0135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56C05CE3-874F-415B-BA86-5C5DEB30F834}"/>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0BB1A576-08EF-4828-BE77-7981129AEFC5}"/>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5A68239-25A5-47B2-A15E-943E9F7F64BB}"/>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068B4E1F-4414-42DD-9F9E-4F1ED36422C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a:extLst>
            <a:ext uri="{FF2B5EF4-FFF2-40B4-BE49-F238E27FC236}">
              <a16:creationId xmlns:a16="http://schemas.microsoft.com/office/drawing/2014/main" id="{B3B3D5EB-0C16-40B4-BCAE-05CE90D0FB66}"/>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a:extLst>
            <a:ext uri="{FF2B5EF4-FFF2-40B4-BE49-F238E27FC236}">
              <a16:creationId xmlns:a16="http://schemas.microsoft.com/office/drawing/2014/main" id="{8A19F841-E927-47CB-8F31-A9A8D0BBC628}"/>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a:extLst>
            <a:ext uri="{FF2B5EF4-FFF2-40B4-BE49-F238E27FC236}">
              <a16:creationId xmlns:a16="http://schemas.microsoft.com/office/drawing/2014/main" id="{9F8481D8-CBCC-4704-B374-F183F17AE089}"/>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a:extLst>
            <a:ext uri="{FF2B5EF4-FFF2-40B4-BE49-F238E27FC236}">
              <a16:creationId xmlns:a16="http://schemas.microsoft.com/office/drawing/2014/main" id="{94E2D6BE-6B7A-4110-A246-315C744A1A2B}"/>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4A60D53-AD5F-4463-9BFE-D1D241FCB70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9759BB1-29B7-40F2-BBCE-4ACDB959410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F7F9FF5-FD63-48D3-98B0-44FEAB5E71A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C542CC7-0B81-4709-8493-C5CCA3915B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D36C577-5258-4510-8D80-F24EAF5D88C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xdr:rowOff>
    </xdr:from>
    <xdr:to>
      <xdr:col>24</xdr:col>
      <xdr:colOff>114300</xdr:colOff>
      <xdr:row>62</xdr:row>
      <xdr:rowOff>104684</xdr:rowOff>
    </xdr:to>
    <xdr:sp macro="" textlink="">
      <xdr:nvSpPr>
        <xdr:cNvPr id="90" name="楕円 89">
          <a:extLst>
            <a:ext uri="{FF2B5EF4-FFF2-40B4-BE49-F238E27FC236}">
              <a16:creationId xmlns:a16="http://schemas.microsoft.com/office/drawing/2014/main" id="{8D3E8F93-1272-4965-8091-93943AA074E5}"/>
            </a:ext>
          </a:extLst>
        </xdr:cNvPr>
        <xdr:cNvSpPr/>
      </xdr:nvSpPr>
      <xdr:spPr>
        <a:xfrm>
          <a:off x="45847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152961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31FA60E9-8D3F-4D6F-9999-7519FDF9D572}"/>
            </a:ext>
          </a:extLst>
        </xdr:cNvPr>
        <xdr:cNvSpPr txBox="1"/>
      </xdr:nvSpPr>
      <xdr:spPr>
        <a:xfrm>
          <a:off x="4673600"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133713</xdr:rowOff>
    </xdr:from>
    <xdr:to>
      <xdr:col>20</xdr:col>
      <xdr:colOff>38100</xdr:colOff>
      <xdr:row>62</xdr:row>
      <xdr:rowOff>63863</xdr:rowOff>
    </xdr:to>
    <xdr:sp macro="" textlink="">
      <xdr:nvSpPr>
        <xdr:cNvPr id="92" name="楕円 91">
          <a:extLst>
            <a:ext uri="{FF2B5EF4-FFF2-40B4-BE49-F238E27FC236}">
              <a16:creationId xmlns:a16="http://schemas.microsoft.com/office/drawing/2014/main" id="{18DB3577-728B-44A8-8C35-64E28859368A}"/>
            </a:ext>
          </a:extLst>
        </xdr:cNvPr>
        <xdr:cNvSpPr/>
      </xdr:nvSpPr>
      <xdr:spPr>
        <a:xfrm>
          <a:off x="3746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13063</xdr:rowOff>
    </xdr:from>
    <xdr:to>
      <xdr:col>24</xdr:col>
      <xdr:colOff>63500</xdr:colOff>
      <xdr:row>62</xdr:row>
      <xdr:rowOff>53884</xdr:rowOff>
    </xdr:to>
    <xdr:cxnSp macro="">
      <xdr:nvCxnSpPr>
        <xdr:cNvPr id="93" name="直線コネクタ 92">
          <a:extLst>
            <a:ext uri="{FF2B5EF4-FFF2-40B4-BE49-F238E27FC236}">
              <a16:creationId xmlns:a16="http://schemas.microsoft.com/office/drawing/2014/main" id="{D3426D06-9DF2-4F73-9F19-A9136AF4C9DD}"/>
            </a:ext>
          </a:extLst>
        </xdr:cNvPr>
        <xdr:cNvCxnSpPr/>
      </xdr:nvCxnSpPr>
      <xdr:spPr>
        <a:xfrm>
          <a:off x="3797300" y="1064296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94524</xdr:rowOff>
    </xdr:from>
    <xdr:to>
      <xdr:col>15</xdr:col>
      <xdr:colOff>101600</xdr:colOff>
      <xdr:row>62</xdr:row>
      <xdr:rowOff>24674</xdr:rowOff>
    </xdr:to>
    <xdr:sp macro="" textlink="">
      <xdr:nvSpPr>
        <xdr:cNvPr id="94" name="楕円 93">
          <a:extLst>
            <a:ext uri="{FF2B5EF4-FFF2-40B4-BE49-F238E27FC236}">
              <a16:creationId xmlns:a16="http://schemas.microsoft.com/office/drawing/2014/main" id="{6372B8A6-713E-4989-856E-70ADCC3D589C}"/>
            </a:ext>
          </a:extLst>
        </xdr:cNvPr>
        <xdr:cNvSpPr/>
      </xdr:nvSpPr>
      <xdr:spPr>
        <a:xfrm>
          <a:off x="2857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145324</xdr:rowOff>
    </xdr:from>
    <xdr:to>
      <xdr:col>19</xdr:col>
      <xdr:colOff>177800</xdr:colOff>
      <xdr:row>62</xdr:row>
      <xdr:rowOff>13063</xdr:rowOff>
    </xdr:to>
    <xdr:cxnSp macro="">
      <xdr:nvCxnSpPr>
        <xdr:cNvPr id="95" name="直線コネクタ 94">
          <a:extLst>
            <a:ext uri="{FF2B5EF4-FFF2-40B4-BE49-F238E27FC236}">
              <a16:creationId xmlns:a16="http://schemas.microsoft.com/office/drawing/2014/main" id="{E48BA62E-7676-41FA-8A44-B627125AC1F0}"/>
            </a:ext>
          </a:extLst>
        </xdr:cNvPr>
        <xdr:cNvCxnSpPr/>
      </xdr:nvCxnSpPr>
      <xdr:spPr>
        <a:xfrm>
          <a:off x="2908300" y="10603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53703</xdr:rowOff>
    </xdr:from>
    <xdr:to>
      <xdr:col>10</xdr:col>
      <xdr:colOff>165100</xdr:colOff>
      <xdr:row>61</xdr:row>
      <xdr:rowOff>155303</xdr:rowOff>
    </xdr:to>
    <xdr:sp macro="" textlink="">
      <xdr:nvSpPr>
        <xdr:cNvPr id="96" name="楕円 95">
          <a:extLst>
            <a:ext uri="{FF2B5EF4-FFF2-40B4-BE49-F238E27FC236}">
              <a16:creationId xmlns:a16="http://schemas.microsoft.com/office/drawing/2014/main" id="{1C50FB8F-C0A1-4A79-8B8B-D61E474D03AF}"/>
            </a:ext>
          </a:extLst>
        </xdr:cNvPr>
        <xdr:cNvSpPr/>
      </xdr:nvSpPr>
      <xdr:spPr>
        <a:xfrm>
          <a:off x="1968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104503</xdr:rowOff>
    </xdr:from>
    <xdr:to>
      <xdr:col>15</xdr:col>
      <xdr:colOff>50800</xdr:colOff>
      <xdr:row>61</xdr:row>
      <xdr:rowOff>145324</xdr:rowOff>
    </xdr:to>
    <xdr:cxnSp macro="">
      <xdr:nvCxnSpPr>
        <xdr:cNvPr id="97" name="直線コネクタ 96">
          <a:extLst>
            <a:ext uri="{FF2B5EF4-FFF2-40B4-BE49-F238E27FC236}">
              <a16:creationId xmlns:a16="http://schemas.microsoft.com/office/drawing/2014/main" id="{6CC53A07-416A-422F-8C2B-DABA9458EFEA}"/>
            </a:ext>
          </a:extLst>
        </xdr:cNvPr>
        <xdr:cNvCxnSpPr/>
      </xdr:nvCxnSpPr>
      <xdr:spPr>
        <a:xfrm>
          <a:off x="2019300" y="1056295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48804</xdr:rowOff>
    </xdr:from>
    <xdr:to>
      <xdr:col>6</xdr:col>
      <xdr:colOff>38100</xdr:colOff>
      <xdr:row>61</xdr:row>
      <xdr:rowOff>150404</xdr:rowOff>
    </xdr:to>
    <xdr:sp macro="" textlink="">
      <xdr:nvSpPr>
        <xdr:cNvPr id="98" name="楕円 97">
          <a:extLst>
            <a:ext uri="{FF2B5EF4-FFF2-40B4-BE49-F238E27FC236}">
              <a16:creationId xmlns:a16="http://schemas.microsoft.com/office/drawing/2014/main" id="{941D6BF0-8E46-4644-BCC4-1EEF7A585278}"/>
            </a:ext>
          </a:extLst>
        </xdr:cNvPr>
        <xdr:cNvSpPr/>
      </xdr:nvSpPr>
      <xdr:spPr>
        <a:xfrm>
          <a:off x="1079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99604</xdr:rowOff>
    </xdr:from>
    <xdr:to>
      <xdr:col>10</xdr:col>
      <xdr:colOff>114300</xdr:colOff>
      <xdr:row>61</xdr:row>
      <xdr:rowOff>104503</xdr:rowOff>
    </xdr:to>
    <xdr:cxnSp macro="">
      <xdr:nvCxnSpPr>
        <xdr:cNvPr id="99" name="直線コネクタ 98">
          <a:extLst>
            <a:ext uri="{FF2B5EF4-FFF2-40B4-BE49-F238E27FC236}">
              <a16:creationId xmlns:a16="http://schemas.microsoft.com/office/drawing/2014/main" id="{1EBD86B6-9750-4DFF-9A95-3B0A1FC3A0BB}"/>
            </a:ext>
          </a:extLst>
        </xdr:cNvPr>
        <xdr:cNvCxnSpPr/>
      </xdr:nvCxnSpPr>
      <xdr:spPr>
        <a:xfrm>
          <a:off x="1130300" y="105580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00" name="n_1aveValue【体育館・プール】&#10;有形固定資産減価償却率">
          <a:extLst>
            <a:ext uri="{FF2B5EF4-FFF2-40B4-BE49-F238E27FC236}">
              <a16:creationId xmlns:a16="http://schemas.microsoft.com/office/drawing/2014/main" id="{848E2827-A0F3-4B4F-88F1-4C69C67A0AFC}"/>
            </a:ext>
          </a:extLst>
        </xdr:cNvPr>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101" name="n_2aveValue【体育館・プール】&#10;有形固定資産減価償却率">
          <a:extLst>
            <a:ext uri="{FF2B5EF4-FFF2-40B4-BE49-F238E27FC236}">
              <a16:creationId xmlns:a16="http://schemas.microsoft.com/office/drawing/2014/main" id="{C5565289-6CB3-4C68-91D2-FB0589C3C88A}"/>
            </a:ext>
          </a:extLst>
        </xdr:cNvPr>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102" name="n_3aveValue【体育館・プール】&#10;有形固定資産減価償却率">
          <a:extLst>
            <a:ext uri="{FF2B5EF4-FFF2-40B4-BE49-F238E27FC236}">
              <a16:creationId xmlns:a16="http://schemas.microsoft.com/office/drawing/2014/main" id="{75DF8E5D-3129-46F0-83F4-D016CC9674DD}"/>
            </a:ext>
          </a:extLst>
        </xdr:cNvPr>
        <xdr:cNvSpPr txBox="1"/>
      </xdr:nvSpPr>
      <xdr:spPr>
        <a:xfrm>
          <a:off x="1816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103" name="n_4aveValue【体育館・プール】&#10;有形固定資産減価償却率">
          <a:extLst>
            <a:ext uri="{FF2B5EF4-FFF2-40B4-BE49-F238E27FC236}">
              <a16:creationId xmlns:a16="http://schemas.microsoft.com/office/drawing/2014/main" id="{8A739BB7-3CF2-43AC-AD86-195A4E7BF0C4}"/>
            </a:ext>
          </a:extLst>
        </xdr:cNvPr>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54990</xdr:rowOff>
    </xdr:from>
    <xdr:ext cx="405111" cy="259045"/>
    <xdr:sp macro="" textlink="">
      <xdr:nvSpPr>
        <xdr:cNvPr id="104" name="n_1mainValue【体育館・プール】&#10;有形固定資産減価償却率">
          <a:extLst>
            <a:ext uri="{FF2B5EF4-FFF2-40B4-BE49-F238E27FC236}">
              <a16:creationId xmlns:a16="http://schemas.microsoft.com/office/drawing/2014/main" id="{5D5DD67A-B63F-463F-B9CF-3B575A2A9B2D}"/>
            </a:ext>
          </a:extLst>
        </xdr:cNvPr>
        <xdr:cNvSpPr txBox="1"/>
      </xdr:nvSpPr>
      <xdr:spPr>
        <a:xfrm>
          <a:off x="3582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41201</xdr:rowOff>
    </xdr:from>
    <xdr:ext cx="405111" cy="259045"/>
    <xdr:sp macro="" textlink="">
      <xdr:nvSpPr>
        <xdr:cNvPr id="105" name="n_2mainValue【体育館・プール】&#10;有形固定資産減価償却率">
          <a:extLst>
            <a:ext uri="{FF2B5EF4-FFF2-40B4-BE49-F238E27FC236}">
              <a16:creationId xmlns:a16="http://schemas.microsoft.com/office/drawing/2014/main" id="{11226F6E-4D32-4B42-8960-D03F8559B777}"/>
            </a:ext>
          </a:extLst>
        </xdr:cNvPr>
        <xdr:cNvSpPr txBox="1"/>
      </xdr:nvSpPr>
      <xdr:spPr>
        <a:xfrm>
          <a:off x="2705744"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380</xdr:rowOff>
    </xdr:from>
    <xdr:ext cx="405111" cy="259045"/>
    <xdr:sp macro="" textlink="">
      <xdr:nvSpPr>
        <xdr:cNvPr id="106" name="n_3mainValue【体育館・プール】&#10;有形固定資産減価償却率">
          <a:extLst>
            <a:ext uri="{FF2B5EF4-FFF2-40B4-BE49-F238E27FC236}">
              <a16:creationId xmlns:a16="http://schemas.microsoft.com/office/drawing/2014/main" id="{5DF2AA19-5009-46A1-A573-9219335A4BB6}"/>
            </a:ext>
          </a:extLst>
        </xdr:cNvPr>
        <xdr:cNvSpPr txBox="1"/>
      </xdr:nvSpPr>
      <xdr:spPr>
        <a:xfrm>
          <a:off x="18167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166931</xdr:rowOff>
    </xdr:from>
    <xdr:ext cx="405111" cy="259045"/>
    <xdr:sp macro="" textlink="">
      <xdr:nvSpPr>
        <xdr:cNvPr id="107" name="n_4mainValue【体育館・プール】&#10;有形固定資産減価償却率">
          <a:extLst>
            <a:ext uri="{FF2B5EF4-FFF2-40B4-BE49-F238E27FC236}">
              <a16:creationId xmlns:a16="http://schemas.microsoft.com/office/drawing/2014/main" id="{E734A79B-8841-4129-8A6F-BD8D2964DC6D}"/>
            </a:ext>
          </a:extLst>
        </xdr:cNvPr>
        <xdr:cNvSpPr txBox="1"/>
      </xdr:nvSpPr>
      <xdr:spPr>
        <a:xfrm>
          <a:off x="927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A4606459-39A3-4743-8595-4545C5AC65A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A82CF40C-E590-4BB1-B84E-16F800CE307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4ADDD679-A075-4230-A8BE-F1721B1E7D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8910DDF5-6AF6-4206-BD9F-E7322E10B41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49F215F9-78CF-40B5-9C9C-5EC4A42194F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FED3A224-4E22-4D89-83C4-204D60CFA9E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B411599A-F547-4F2C-90D7-05CB2491AA9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B609CB1A-4601-477C-BF9D-F6E4315708C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AFBB9185-FFA3-4DB5-A6DD-AD56303E15B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C1C2B8EB-E547-4F5D-8D2B-01612756F5B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AB1D65FD-FD7E-40B4-8638-79F0492249B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EB54F447-BA1C-49E1-AF50-75D345479AA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4AF03F71-BF53-4FBA-96C0-8CDBE0FA08E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DFC33A58-CCD3-415A-98BD-B79E918F4AB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58DA56CC-B88D-445F-B56B-71A8A97ED7E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B2C7CA2E-400C-47E8-93A5-A41A868ABF8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C82263D1-4D6C-4998-B284-59D0E47254B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3346D51E-49D3-48EE-8703-58BE87FD665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F993B917-0457-49A7-A114-EC81EA76DF8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E039C81F-5B79-464B-8BE6-E7FEB4178F4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7A9EDC5C-1569-4A9E-AB4F-B944CD45632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DA0C0D0B-C59F-465C-8EF3-0EAA6620E8D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A771808-FD69-44B6-B56B-A133106688B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a:extLst>
            <a:ext uri="{FF2B5EF4-FFF2-40B4-BE49-F238E27FC236}">
              <a16:creationId xmlns:a16="http://schemas.microsoft.com/office/drawing/2014/main" id="{257C6E94-A091-4893-848E-5ECE3B4FFB97}"/>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a:extLst>
            <a:ext uri="{FF2B5EF4-FFF2-40B4-BE49-F238E27FC236}">
              <a16:creationId xmlns:a16="http://schemas.microsoft.com/office/drawing/2014/main" id="{8D8B8454-C167-4E13-BB80-E76DBD1451EB}"/>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a:extLst>
            <a:ext uri="{FF2B5EF4-FFF2-40B4-BE49-F238E27FC236}">
              <a16:creationId xmlns:a16="http://schemas.microsoft.com/office/drawing/2014/main" id="{BC518C27-60FF-4254-95E1-4E0ECA862F03}"/>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a:extLst>
            <a:ext uri="{FF2B5EF4-FFF2-40B4-BE49-F238E27FC236}">
              <a16:creationId xmlns:a16="http://schemas.microsoft.com/office/drawing/2014/main" id="{5EEFB864-1CBF-44B4-B661-8881FE5E4E79}"/>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a:extLst>
            <a:ext uri="{FF2B5EF4-FFF2-40B4-BE49-F238E27FC236}">
              <a16:creationId xmlns:a16="http://schemas.microsoft.com/office/drawing/2014/main" id="{E4B49E81-E0BA-41B0-86B3-61CEBA524C69}"/>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6" name="【体育館・プール】&#10;一人当たり面積平均値テキスト">
          <a:extLst>
            <a:ext uri="{FF2B5EF4-FFF2-40B4-BE49-F238E27FC236}">
              <a16:creationId xmlns:a16="http://schemas.microsoft.com/office/drawing/2014/main" id="{C894A4FA-AB15-4E1C-9806-FDF7350542FF}"/>
            </a:ext>
          </a:extLst>
        </xdr:cNvPr>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a:extLst>
            <a:ext uri="{FF2B5EF4-FFF2-40B4-BE49-F238E27FC236}">
              <a16:creationId xmlns:a16="http://schemas.microsoft.com/office/drawing/2014/main" id="{9D4AF428-3921-4A9D-9C3F-75E4335ED840}"/>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8" name="フローチャート: 判断 137">
          <a:extLst>
            <a:ext uri="{FF2B5EF4-FFF2-40B4-BE49-F238E27FC236}">
              <a16:creationId xmlns:a16="http://schemas.microsoft.com/office/drawing/2014/main" id="{77E43C90-7DDE-4618-AE25-7632F7EFBF71}"/>
            </a:ext>
          </a:extLst>
        </xdr:cNvPr>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139" name="フローチャート: 判断 138">
          <a:extLst>
            <a:ext uri="{FF2B5EF4-FFF2-40B4-BE49-F238E27FC236}">
              <a16:creationId xmlns:a16="http://schemas.microsoft.com/office/drawing/2014/main" id="{9320A9AD-9837-450A-9C9B-347A87D933C7}"/>
            </a:ext>
          </a:extLst>
        </xdr:cNvPr>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140" name="フローチャート: 判断 139">
          <a:extLst>
            <a:ext uri="{FF2B5EF4-FFF2-40B4-BE49-F238E27FC236}">
              <a16:creationId xmlns:a16="http://schemas.microsoft.com/office/drawing/2014/main" id="{9B09F5E8-9554-429C-9FB2-7F76FE295C39}"/>
            </a:ext>
          </a:extLst>
        </xdr:cNvPr>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141" name="フローチャート: 判断 140">
          <a:extLst>
            <a:ext uri="{FF2B5EF4-FFF2-40B4-BE49-F238E27FC236}">
              <a16:creationId xmlns:a16="http://schemas.microsoft.com/office/drawing/2014/main" id="{D2A7FA56-EC2A-4CED-A5BB-BE335F4B83CD}"/>
            </a:ext>
          </a:extLst>
        </xdr:cNvPr>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3194210-1F1E-4535-AA54-806F11F7449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B86158D-27FB-4984-B883-9B590E9C990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0F92E0F-68A0-45EF-9DDC-AB54A11F03D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E45733E-8C3E-4C06-BAE7-245FAE81C5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6BEAF1BC-2DF0-4855-B102-01ADE8D771C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125984</xdr:rowOff>
    </xdr:from>
    <xdr:to>
      <xdr:col>55</xdr:col>
      <xdr:colOff>50800</xdr:colOff>
      <xdr:row>60</xdr:row>
      <xdr:rowOff>56134</xdr:rowOff>
    </xdr:to>
    <xdr:sp macro="" textlink="">
      <xdr:nvSpPr>
        <xdr:cNvPr id="147" name="楕円 146">
          <a:extLst>
            <a:ext uri="{FF2B5EF4-FFF2-40B4-BE49-F238E27FC236}">
              <a16:creationId xmlns:a16="http://schemas.microsoft.com/office/drawing/2014/main" id="{E1C7F138-4A95-4DEE-AC39-3ACD443D8798}"/>
            </a:ext>
          </a:extLst>
        </xdr:cNvPr>
        <xdr:cNvSpPr/>
      </xdr:nvSpPr>
      <xdr:spPr>
        <a:xfrm>
          <a:off x="10426700" y="102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148861</xdr:rowOff>
    </xdr:from>
    <xdr:ext cx="469744" cy="259045"/>
    <xdr:sp macro="" textlink="">
      <xdr:nvSpPr>
        <xdr:cNvPr id="148" name="【体育館・プール】&#10;一人当たり面積該当値テキスト">
          <a:extLst>
            <a:ext uri="{FF2B5EF4-FFF2-40B4-BE49-F238E27FC236}">
              <a16:creationId xmlns:a16="http://schemas.microsoft.com/office/drawing/2014/main" id="{464D9C5B-AE1F-4125-AD05-172CB92B8495}"/>
            </a:ext>
          </a:extLst>
        </xdr:cNvPr>
        <xdr:cNvSpPr txBox="1"/>
      </xdr:nvSpPr>
      <xdr:spPr>
        <a:xfrm>
          <a:off x="10515600" y="1009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140081</xdr:rowOff>
    </xdr:from>
    <xdr:to>
      <xdr:col>50</xdr:col>
      <xdr:colOff>165100</xdr:colOff>
      <xdr:row>60</xdr:row>
      <xdr:rowOff>70231</xdr:rowOff>
    </xdr:to>
    <xdr:sp macro="" textlink="">
      <xdr:nvSpPr>
        <xdr:cNvPr id="149" name="楕円 148">
          <a:extLst>
            <a:ext uri="{FF2B5EF4-FFF2-40B4-BE49-F238E27FC236}">
              <a16:creationId xmlns:a16="http://schemas.microsoft.com/office/drawing/2014/main" id="{E44D6AD9-B982-4B10-A7DC-36C72635E360}"/>
            </a:ext>
          </a:extLst>
        </xdr:cNvPr>
        <xdr:cNvSpPr/>
      </xdr:nvSpPr>
      <xdr:spPr>
        <a:xfrm>
          <a:off x="9588500" y="102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5334</xdr:rowOff>
    </xdr:from>
    <xdr:to>
      <xdr:col>55</xdr:col>
      <xdr:colOff>0</xdr:colOff>
      <xdr:row>60</xdr:row>
      <xdr:rowOff>19431</xdr:rowOff>
    </xdr:to>
    <xdr:cxnSp macro="">
      <xdr:nvCxnSpPr>
        <xdr:cNvPr id="150" name="直線コネクタ 149">
          <a:extLst>
            <a:ext uri="{FF2B5EF4-FFF2-40B4-BE49-F238E27FC236}">
              <a16:creationId xmlns:a16="http://schemas.microsoft.com/office/drawing/2014/main" id="{DAF15EDA-B34B-49B6-97B4-31C845F28E72}"/>
            </a:ext>
          </a:extLst>
        </xdr:cNvPr>
        <xdr:cNvCxnSpPr/>
      </xdr:nvCxnSpPr>
      <xdr:spPr>
        <a:xfrm flipV="1">
          <a:off x="9639300" y="10292334"/>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165989</xdr:rowOff>
    </xdr:from>
    <xdr:to>
      <xdr:col>46</xdr:col>
      <xdr:colOff>38100</xdr:colOff>
      <xdr:row>60</xdr:row>
      <xdr:rowOff>96139</xdr:rowOff>
    </xdr:to>
    <xdr:sp macro="" textlink="">
      <xdr:nvSpPr>
        <xdr:cNvPr id="151" name="楕円 150">
          <a:extLst>
            <a:ext uri="{FF2B5EF4-FFF2-40B4-BE49-F238E27FC236}">
              <a16:creationId xmlns:a16="http://schemas.microsoft.com/office/drawing/2014/main" id="{BB809538-53A5-42D9-9408-9B406E88FBBA}"/>
            </a:ext>
          </a:extLst>
        </xdr:cNvPr>
        <xdr:cNvSpPr/>
      </xdr:nvSpPr>
      <xdr:spPr>
        <a:xfrm>
          <a:off x="8699500" y="102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19431</xdr:rowOff>
    </xdr:from>
    <xdr:to>
      <xdr:col>50</xdr:col>
      <xdr:colOff>114300</xdr:colOff>
      <xdr:row>60</xdr:row>
      <xdr:rowOff>45339</xdr:rowOff>
    </xdr:to>
    <xdr:cxnSp macro="">
      <xdr:nvCxnSpPr>
        <xdr:cNvPr id="152" name="直線コネクタ 151">
          <a:extLst>
            <a:ext uri="{FF2B5EF4-FFF2-40B4-BE49-F238E27FC236}">
              <a16:creationId xmlns:a16="http://schemas.microsoft.com/office/drawing/2014/main" id="{8857CC8A-B8D1-4AF1-86E9-00EFBDFAFA04}"/>
            </a:ext>
          </a:extLst>
        </xdr:cNvPr>
        <xdr:cNvCxnSpPr/>
      </xdr:nvCxnSpPr>
      <xdr:spPr>
        <a:xfrm flipV="1">
          <a:off x="8750300" y="1030643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8636</xdr:rowOff>
    </xdr:from>
    <xdr:to>
      <xdr:col>41</xdr:col>
      <xdr:colOff>101600</xdr:colOff>
      <xdr:row>60</xdr:row>
      <xdr:rowOff>110236</xdr:rowOff>
    </xdr:to>
    <xdr:sp macro="" textlink="">
      <xdr:nvSpPr>
        <xdr:cNvPr id="153" name="楕円 152">
          <a:extLst>
            <a:ext uri="{FF2B5EF4-FFF2-40B4-BE49-F238E27FC236}">
              <a16:creationId xmlns:a16="http://schemas.microsoft.com/office/drawing/2014/main" id="{D75F22EB-10DA-4E41-8615-C656B0C70135}"/>
            </a:ext>
          </a:extLst>
        </xdr:cNvPr>
        <xdr:cNvSpPr/>
      </xdr:nvSpPr>
      <xdr:spPr>
        <a:xfrm>
          <a:off x="7810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45339</xdr:rowOff>
    </xdr:from>
    <xdr:to>
      <xdr:col>45</xdr:col>
      <xdr:colOff>177800</xdr:colOff>
      <xdr:row>60</xdr:row>
      <xdr:rowOff>59436</xdr:rowOff>
    </xdr:to>
    <xdr:cxnSp macro="">
      <xdr:nvCxnSpPr>
        <xdr:cNvPr id="154" name="直線コネクタ 153">
          <a:extLst>
            <a:ext uri="{FF2B5EF4-FFF2-40B4-BE49-F238E27FC236}">
              <a16:creationId xmlns:a16="http://schemas.microsoft.com/office/drawing/2014/main" id="{F51951AF-1341-4E13-8C3C-670944C4A2D3}"/>
            </a:ext>
          </a:extLst>
        </xdr:cNvPr>
        <xdr:cNvCxnSpPr/>
      </xdr:nvCxnSpPr>
      <xdr:spPr>
        <a:xfrm flipV="1">
          <a:off x="7861300" y="1033233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18542</xdr:rowOff>
    </xdr:from>
    <xdr:to>
      <xdr:col>36</xdr:col>
      <xdr:colOff>165100</xdr:colOff>
      <xdr:row>61</xdr:row>
      <xdr:rowOff>120142</xdr:rowOff>
    </xdr:to>
    <xdr:sp macro="" textlink="">
      <xdr:nvSpPr>
        <xdr:cNvPr id="155" name="楕円 154">
          <a:extLst>
            <a:ext uri="{FF2B5EF4-FFF2-40B4-BE49-F238E27FC236}">
              <a16:creationId xmlns:a16="http://schemas.microsoft.com/office/drawing/2014/main" id="{0DF0785B-DAB5-4051-85E8-B07FEBFE66E4}"/>
            </a:ext>
          </a:extLst>
        </xdr:cNvPr>
        <xdr:cNvSpPr/>
      </xdr:nvSpPr>
      <xdr:spPr>
        <a:xfrm>
          <a:off x="6921500" y="104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59436</xdr:rowOff>
    </xdr:from>
    <xdr:to>
      <xdr:col>41</xdr:col>
      <xdr:colOff>50800</xdr:colOff>
      <xdr:row>61</xdr:row>
      <xdr:rowOff>69342</xdr:rowOff>
    </xdr:to>
    <xdr:cxnSp macro="">
      <xdr:nvCxnSpPr>
        <xdr:cNvPr id="156" name="直線コネクタ 155">
          <a:extLst>
            <a:ext uri="{FF2B5EF4-FFF2-40B4-BE49-F238E27FC236}">
              <a16:creationId xmlns:a16="http://schemas.microsoft.com/office/drawing/2014/main" id="{51770290-5BC3-4FBA-81AD-33B077DD17B7}"/>
            </a:ext>
          </a:extLst>
        </xdr:cNvPr>
        <xdr:cNvCxnSpPr/>
      </xdr:nvCxnSpPr>
      <xdr:spPr>
        <a:xfrm flipV="1">
          <a:off x="6972300" y="10346436"/>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79265</xdr:rowOff>
    </xdr:from>
    <xdr:ext cx="469744" cy="259045"/>
    <xdr:sp macro="" textlink="">
      <xdr:nvSpPr>
        <xdr:cNvPr id="157" name="n_1aveValue【体育館・プール】&#10;一人当たり面積">
          <a:extLst>
            <a:ext uri="{FF2B5EF4-FFF2-40B4-BE49-F238E27FC236}">
              <a16:creationId xmlns:a16="http://schemas.microsoft.com/office/drawing/2014/main" id="{7C28EFA6-57CF-4DD7-8977-75D64C565AF3}"/>
            </a:ext>
          </a:extLst>
        </xdr:cNvPr>
        <xdr:cNvSpPr txBox="1"/>
      </xdr:nvSpPr>
      <xdr:spPr>
        <a:xfrm>
          <a:off x="93917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100220</xdr:rowOff>
    </xdr:from>
    <xdr:ext cx="469744" cy="259045"/>
    <xdr:sp macro="" textlink="">
      <xdr:nvSpPr>
        <xdr:cNvPr id="158" name="n_2aveValue【体育館・プール】&#10;一人当たり面積">
          <a:extLst>
            <a:ext uri="{FF2B5EF4-FFF2-40B4-BE49-F238E27FC236}">
              <a16:creationId xmlns:a16="http://schemas.microsoft.com/office/drawing/2014/main" id="{E7C93FB3-2E08-4124-86FE-11272DAB8DCA}"/>
            </a:ext>
          </a:extLst>
        </xdr:cNvPr>
        <xdr:cNvSpPr txBox="1"/>
      </xdr:nvSpPr>
      <xdr:spPr>
        <a:xfrm>
          <a:off x="8515427" y="1073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48404</xdr:rowOff>
    </xdr:from>
    <xdr:ext cx="469744" cy="259045"/>
    <xdr:sp macro="" textlink="">
      <xdr:nvSpPr>
        <xdr:cNvPr id="159" name="n_3aveValue【体育館・プール】&#10;一人当たり面積">
          <a:extLst>
            <a:ext uri="{FF2B5EF4-FFF2-40B4-BE49-F238E27FC236}">
              <a16:creationId xmlns:a16="http://schemas.microsoft.com/office/drawing/2014/main" id="{21CCE35F-3D11-45BA-ACE6-4DD46D3FB36A}"/>
            </a:ext>
          </a:extLst>
        </xdr:cNvPr>
        <xdr:cNvSpPr txBox="1"/>
      </xdr:nvSpPr>
      <xdr:spPr>
        <a:xfrm>
          <a:off x="7626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149369</xdr:rowOff>
    </xdr:from>
    <xdr:ext cx="469744" cy="259045"/>
    <xdr:sp macro="" textlink="">
      <xdr:nvSpPr>
        <xdr:cNvPr id="160" name="n_4aveValue【体育館・プール】&#10;一人当たり面積">
          <a:extLst>
            <a:ext uri="{FF2B5EF4-FFF2-40B4-BE49-F238E27FC236}">
              <a16:creationId xmlns:a16="http://schemas.microsoft.com/office/drawing/2014/main" id="{E100CF5A-027B-4EA8-B484-E46C54E428DA}"/>
            </a:ext>
          </a:extLst>
        </xdr:cNvPr>
        <xdr:cNvSpPr txBox="1"/>
      </xdr:nvSpPr>
      <xdr:spPr>
        <a:xfrm>
          <a:off x="6737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86758</xdr:rowOff>
    </xdr:from>
    <xdr:ext cx="469744" cy="259045"/>
    <xdr:sp macro="" textlink="">
      <xdr:nvSpPr>
        <xdr:cNvPr id="161" name="n_1mainValue【体育館・プール】&#10;一人当たり面積">
          <a:extLst>
            <a:ext uri="{FF2B5EF4-FFF2-40B4-BE49-F238E27FC236}">
              <a16:creationId xmlns:a16="http://schemas.microsoft.com/office/drawing/2014/main" id="{8B8CFE28-D8C1-4319-9FC3-E1380E275BBA}"/>
            </a:ext>
          </a:extLst>
        </xdr:cNvPr>
        <xdr:cNvSpPr txBox="1"/>
      </xdr:nvSpPr>
      <xdr:spPr>
        <a:xfrm>
          <a:off x="9391727" y="100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112666</xdr:rowOff>
    </xdr:from>
    <xdr:ext cx="469744" cy="259045"/>
    <xdr:sp macro="" textlink="">
      <xdr:nvSpPr>
        <xdr:cNvPr id="162" name="n_2mainValue【体育館・プール】&#10;一人当たり面積">
          <a:extLst>
            <a:ext uri="{FF2B5EF4-FFF2-40B4-BE49-F238E27FC236}">
              <a16:creationId xmlns:a16="http://schemas.microsoft.com/office/drawing/2014/main" id="{145C8925-9F05-404D-9018-D37F208911F9}"/>
            </a:ext>
          </a:extLst>
        </xdr:cNvPr>
        <xdr:cNvSpPr txBox="1"/>
      </xdr:nvSpPr>
      <xdr:spPr>
        <a:xfrm>
          <a:off x="8515427" y="1005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126763</xdr:rowOff>
    </xdr:from>
    <xdr:ext cx="469744" cy="259045"/>
    <xdr:sp macro="" textlink="">
      <xdr:nvSpPr>
        <xdr:cNvPr id="163" name="n_3mainValue【体育館・プール】&#10;一人当たり面積">
          <a:extLst>
            <a:ext uri="{FF2B5EF4-FFF2-40B4-BE49-F238E27FC236}">
              <a16:creationId xmlns:a16="http://schemas.microsoft.com/office/drawing/2014/main" id="{D9DFAC92-CBC7-41FF-BA5A-44AF549D03FD}"/>
            </a:ext>
          </a:extLst>
        </xdr:cNvPr>
        <xdr:cNvSpPr txBox="1"/>
      </xdr:nvSpPr>
      <xdr:spPr>
        <a:xfrm>
          <a:off x="7626427"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136669</xdr:rowOff>
    </xdr:from>
    <xdr:ext cx="469744" cy="259045"/>
    <xdr:sp macro="" textlink="">
      <xdr:nvSpPr>
        <xdr:cNvPr id="164" name="n_4mainValue【体育館・プール】&#10;一人当たり面積">
          <a:extLst>
            <a:ext uri="{FF2B5EF4-FFF2-40B4-BE49-F238E27FC236}">
              <a16:creationId xmlns:a16="http://schemas.microsoft.com/office/drawing/2014/main" id="{5529865E-D79F-46F0-9ACA-5D2EE8590EFE}"/>
            </a:ext>
          </a:extLst>
        </xdr:cNvPr>
        <xdr:cNvSpPr txBox="1"/>
      </xdr:nvSpPr>
      <xdr:spPr>
        <a:xfrm>
          <a:off x="6737427" y="1025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2B4FA0F4-22B2-4F12-B350-0F9A38BE238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E44AFDFB-6929-4C8B-9AD3-5311F6C148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DC11B13C-2F71-4FEF-99FC-9E681E53E81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28D1158A-99F3-4BD2-B5F5-2904F5F32F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E0FC9999-FF89-4D90-9C6A-C0DD58D964B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8DA98249-339C-423B-8B95-03BAD708876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41CED7F-C890-4691-B27E-82810E0CBBD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3F617A87-ED84-4D55-9DA2-96DAF07784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850D66E7-90AF-42C7-8D9E-5D638B6555B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C7A1CC89-4ECF-4C2F-8FDA-3BFF1C6E7D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E807F411-CD0F-498A-8AC4-46E779C54E6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47C563CC-66DE-4A69-977E-FF1FA15F89E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2E0F23F4-0A16-41F5-AAA3-987EBFF4591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A71CEFDC-D09A-4C53-AC3B-E0DD6BAC2E3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B25C9E37-38E6-4BCA-A3BE-3A7B2F2D40B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46BF7695-03A7-4B13-B5FD-6D6CBC8998F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7139341F-5462-4592-B378-7C4B687440E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6D4F006E-237B-49A9-8598-924DE486384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0B160680-A437-4182-A395-5BA0AC3F8DD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E2A2AA90-290B-49C1-A0F0-825E335359F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EB02D822-A75E-4BF3-86DF-461E4A57558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AFE6DF19-8148-4BD7-AB00-AA6FD84A64D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9CCD4AA2-8CBD-4AEE-9596-DB40FAF60FF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D1836F13-4359-4E7D-9775-B6E4DA74D10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31144C6C-D1C4-4FAC-B9C6-2C03B9A7BE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a:extLst>
            <a:ext uri="{FF2B5EF4-FFF2-40B4-BE49-F238E27FC236}">
              <a16:creationId xmlns:a16="http://schemas.microsoft.com/office/drawing/2014/main" id="{A04254BC-CD1B-4636-B83B-813EB887EDA1}"/>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247825D9-B0E0-48A0-8CC3-B354410BC6A0}"/>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a:extLst>
            <a:ext uri="{FF2B5EF4-FFF2-40B4-BE49-F238E27FC236}">
              <a16:creationId xmlns:a16="http://schemas.microsoft.com/office/drawing/2014/main" id="{2F79E2D8-9646-4B70-8145-5ABBCA6CFE66}"/>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576CC4BE-DF80-4846-81A6-4BB76B5DB237}"/>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a:extLst>
            <a:ext uri="{FF2B5EF4-FFF2-40B4-BE49-F238E27FC236}">
              <a16:creationId xmlns:a16="http://schemas.microsoft.com/office/drawing/2014/main" id="{4ECE9812-D74A-4222-9C17-09F7D3C0ED51}"/>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67AE74BF-A3A4-4A8D-B5DB-7FF24CE812FA}"/>
            </a:ext>
          </a:extLst>
        </xdr:cNvPr>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a:extLst>
            <a:ext uri="{FF2B5EF4-FFF2-40B4-BE49-F238E27FC236}">
              <a16:creationId xmlns:a16="http://schemas.microsoft.com/office/drawing/2014/main" id="{8F61B0F6-99CB-40E9-8551-4E95DE4101A3}"/>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7" name="フローチャート: 判断 196">
          <a:extLst>
            <a:ext uri="{FF2B5EF4-FFF2-40B4-BE49-F238E27FC236}">
              <a16:creationId xmlns:a16="http://schemas.microsoft.com/office/drawing/2014/main" id="{8CBD2123-0ED1-41D3-95F3-B87961414848}"/>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8" name="フローチャート: 判断 197">
          <a:extLst>
            <a:ext uri="{FF2B5EF4-FFF2-40B4-BE49-F238E27FC236}">
              <a16:creationId xmlns:a16="http://schemas.microsoft.com/office/drawing/2014/main" id="{3B0FC7B1-35F4-40F1-A9DF-AFCF97044AB6}"/>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9" name="フローチャート: 判断 198">
          <a:extLst>
            <a:ext uri="{FF2B5EF4-FFF2-40B4-BE49-F238E27FC236}">
              <a16:creationId xmlns:a16="http://schemas.microsoft.com/office/drawing/2014/main" id="{F7273637-C4FC-4843-895B-8BD26389C02B}"/>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00" name="フローチャート: 判断 199">
          <a:extLst>
            <a:ext uri="{FF2B5EF4-FFF2-40B4-BE49-F238E27FC236}">
              <a16:creationId xmlns:a16="http://schemas.microsoft.com/office/drawing/2014/main" id="{4601C483-706F-4A13-BAC2-C0943CA99C26}"/>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C31F994F-7691-4593-AC74-5354AFCB83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9189F37E-963D-4D55-A841-26A303630F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4E70120-CF62-4599-89B1-149AC3B433D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EB095AAE-957E-407A-9C65-599C275895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D0394EE5-D301-45C1-8D34-A1B76CB97EB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122827</xdr:rowOff>
    </xdr:from>
    <xdr:to>
      <xdr:col>24</xdr:col>
      <xdr:colOff>114300</xdr:colOff>
      <xdr:row>85</xdr:row>
      <xdr:rowOff>52977</xdr:rowOff>
    </xdr:to>
    <xdr:sp macro="" textlink="">
      <xdr:nvSpPr>
        <xdr:cNvPr id="206" name="楕円 205">
          <a:extLst>
            <a:ext uri="{FF2B5EF4-FFF2-40B4-BE49-F238E27FC236}">
              <a16:creationId xmlns:a16="http://schemas.microsoft.com/office/drawing/2014/main" id="{732895D9-E31E-4260-9372-B92876AF96EF}"/>
            </a:ext>
          </a:extLst>
        </xdr:cNvPr>
        <xdr:cNvSpPr/>
      </xdr:nvSpPr>
      <xdr:spPr>
        <a:xfrm>
          <a:off x="45847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101254</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96F72CCE-F3F6-4C18-9909-1FACBB1CDDBB}"/>
            </a:ext>
          </a:extLst>
        </xdr:cNvPr>
        <xdr:cNvSpPr txBox="1"/>
      </xdr:nvSpPr>
      <xdr:spPr>
        <a:xfrm>
          <a:off x="4673600"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59145</xdr:rowOff>
    </xdr:from>
    <xdr:to>
      <xdr:col>20</xdr:col>
      <xdr:colOff>38100</xdr:colOff>
      <xdr:row>84</xdr:row>
      <xdr:rowOff>160745</xdr:rowOff>
    </xdr:to>
    <xdr:sp macro="" textlink="">
      <xdr:nvSpPr>
        <xdr:cNvPr id="208" name="楕円 207">
          <a:extLst>
            <a:ext uri="{FF2B5EF4-FFF2-40B4-BE49-F238E27FC236}">
              <a16:creationId xmlns:a16="http://schemas.microsoft.com/office/drawing/2014/main" id="{4FABD43C-864C-421F-9CC4-F02057C1B6DF}"/>
            </a:ext>
          </a:extLst>
        </xdr:cNvPr>
        <xdr:cNvSpPr/>
      </xdr:nvSpPr>
      <xdr:spPr>
        <a:xfrm>
          <a:off x="3746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109945</xdr:rowOff>
    </xdr:from>
    <xdr:to>
      <xdr:col>24</xdr:col>
      <xdr:colOff>63500</xdr:colOff>
      <xdr:row>85</xdr:row>
      <xdr:rowOff>2177</xdr:rowOff>
    </xdr:to>
    <xdr:cxnSp macro="">
      <xdr:nvCxnSpPr>
        <xdr:cNvPr id="209" name="直線コネクタ 208">
          <a:extLst>
            <a:ext uri="{FF2B5EF4-FFF2-40B4-BE49-F238E27FC236}">
              <a16:creationId xmlns:a16="http://schemas.microsoft.com/office/drawing/2014/main" id="{2EAFC230-9DB5-4412-BCFF-9AAFA1D4D96C}"/>
            </a:ext>
          </a:extLst>
        </xdr:cNvPr>
        <xdr:cNvCxnSpPr/>
      </xdr:nvCxnSpPr>
      <xdr:spPr>
        <a:xfrm>
          <a:off x="3797300" y="14511745"/>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165281</xdr:rowOff>
    </xdr:from>
    <xdr:to>
      <xdr:col>15</xdr:col>
      <xdr:colOff>101600</xdr:colOff>
      <xdr:row>84</xdr:row>
      <xdr:rowOff>95431</xdr:rowOff>
    </xdr:to>
    <xdr:sp macro="" textlink="">
      <xdr:nvSpPr>
        <xdr:cNvPr id="210" name="楕円 209">
          <a:extLst>
            <a:ext uri="{FF2B5EF4-FFF2-40B4-BE49-F238E27FC236}">
              <a16:creationId xmlns:a16="http://schemas.microsoft.com/office/drawing/2014/main" id="{7DBF76D9-B5FC-4370-AF9C-29B999673828}"/>
            </a:ext>
          </a:extLst>
        </xdr:cNvPr>
        <xdr:cNvSpPr/>
      </xdr:nvSpPr>
      <xdr:spPr>
        <a:xfrm>
          <a:off x="2857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44631</xdr:rowOff>
    </xdr:from>
    <xdr:to>
      <xdr:col>19</xdr:col>
      <xdr:colOff>177800</xdr:colOff>
      <xdr:row>84</xdr:row>
      <xdr:rowOff>109945</xdr:rowOff>
    </xdr:to>
    <xdr:cxnSp macro="">
      <xdr:nvCxnSpPr>
        <xdr:cNvPr id="211" name="直線コネクタ 210">
          <a:extLst>
            <a:ext uri="{FF2B5EF4-FFF2-40B4-BE49-F238E27FC236}">
              <a16:creationId xmlns:a16="http://schemas.microsoft.com/office/drawing/2014/main" id="{7E546008-B019-4AEF-8352-39E7CF1AA213}"/>
            </a:ext>
          </a:extLst>
        </xdr:cNvPr>
        <xdr:cNvCxnSpPr/>
      </xdr:nvCxnSpPr>
      <xdr:spPr>
        <a:xfrm>
          <a:off x="2908300" y="1444643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99968</xdr:rowOff>
    </xdr:from>
    <xdr:to>
      <xdr:col>10</xdr:col>
      <xdr:colOff>165100</xdr:colOff>
      <xdr:row>84</xdr:row>
      <xdr:rowOff>30118</xdr:rowOff>
    </xdr:to>
    <xdr:sp macro="" textlink="">
      <xdr:nvSpPr>
        <xdr:cNvPr id="212" name="楕円 211">
          <a:extLst>
            <a:ext uri="{FF2B5EF4-FFF2-40B4-BE49-F238E27FC236}">
              <a16:creationId xmlns:a16="http://schemas.microsoft.com/office/drawing/2014/main" id="{ED5C7A97-C978-40A7-B9EF-453AD6D814AD}"/>
            </a:ext>
          </a:extLst>
        </xdr:cNvPr>
        <xdr:cNvSpPr/>
      </xdr:nvSpPr>
      <xdr:spPr>
        <a:xfrm>
          <a:off x="1968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150768</xdr:rowOff>
    </xdr:from>
    <xdr:to>
      <xdr:col>15</xdr:col>
      <xdr:colOff>50800</xdr:colOff>
      <xdr:row>84</xdr:row>
      <xdr:rowOff>44631</xdr:rowOff>
    </xdr:to>
    <xdr:cxnSp macro="">
      <xdr:nvCxnSpPr>
        <xdr:cNvPr id="213" name="直線コネクタ 212">
          <a:extLst>
            <a:ext uri="{FF2B5EF4-FFF2-40B4-BE49-F238E27FC236}">
              <a16:creationId xmlns:a16="http://schemas.microsoft.com/office/drawing/2014/main" id="{3144602E-009A-4ABD-888F-28750D552598}"/>
            </a:ext>
          </a:extLst>
        </xdr:cNvPr>
        <xdr:cNvCxnSpPr/>
      </xdr:nvCxnSpPr>
      <xdr:spPr>
        <a:xfrm>
          <a:off x="2019300" y="14381118"/>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148952</xdr:rowOff>
    </xdr:from>
    <xdr:to>
      <xdr:col>6</xdr:col>
      <xdr:colOff>38100</xdr:colOff>
      <xdr:row>84</xdr:row>
      <xdr:rowOff>79102</xdr:rowOff>
    </xdr:to>
    <xdr:sp macro="" textlink="">
      <xdr:nvSpPr>
        <xdr:cNvPr id="214" name="楕円 213">
          <a:extLst>
            <a:ext uri="{FF2B5EF4-FFF2-40B4-BE49-F238E27FC236}">
              <a16:creationId xmlns:a16="http://schemas.microsoft.com/office/drawing/2014/main" id="{43E7F11C-F482-4A71-974B-19CDA77FA358}"/>
            </a:ext>
          </a:extLst>
        </xdr:cNvPr>
        <xdr:cNvSpPr/>
      </xdr:nvSpPr>
      <xdr:spPr>
        <a:xfrm>
          <a:off x="1079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150768</xdr:rowOff>
    </xdr:from>
    <xdr:to>
      <xdr:col>10</xdr:col>
      <xdr:colOff>114300</xdr:colOff>
      <xdr:row>84</xdr:row>
      <xdr:rowOff>28302</xdr:rowOff>
    </xdr:to>
    <xdr:cxnSp macro="">
      <xdr:nvCxnSpPr>
        <xdr:cNvPr id="215" name="直線コネクタ 214">
          <a:extLst>
            <a:ext uri="{FF2B5EF4-FFF2-40B4-BE49-F238E27FC236}">
              <a16:creationId xmlns:a16="http://schemas.microsoft.com/office/drawing/2014/main" id="{372AA0BA-3590-456E-BD83-0DCA6E220C19}"/>
            </a:ext>
          </a:extLst>
        </xdr:cNvPr>
        <xdr:cNvCxnSpPr/>
      </xdr:nvCxnSpPr>
      <xdr:spPr>
        <a:xfrm flipV="1">
          <a:off x="1130300" y="143811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16" name="n_1aveValue【福祉施設】&#10;有形固定資産減価償却率">
          <a:extLst>
            <a:ext uri="{FF2B5EF4-FFF2-40B4-BE49-F238E27FC236}">
              <a16:creationId xmlns:a16="http://schemas.microsoft.com/office/drawing/2014/main" id="{3837D8E0-1188-4E88-BB21-2A928CA7E1F4}"/>
            </a:ext>
          </a:extLst>
        </xdr:cNvPr>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17" name="n_2aveValue【福祉施設】&#10;有形固定資産減価償却率">
          <a:extLst>
            <a:ext uri="{FF2B5EF4-FFF2-40B4-BE49-F238E27FC236}">
              <a16:creationId xmlns:a16="http://schemas.microsoft.com/office/drawing/2014/main" id="{B1ADD4BA-C01A-4794-B3BD-65216F895377}"/>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8" name="n_3aveValue【福祉施設】&#10;有形固定資産減価償却率">
          <a:extLst>
            <a:ext uri="{FF2B5EF4-FFF2-40B4-BE49-F238E27FC236}">
              <a16:creationId xmlns:a16="http://schemas.microsoft.com/office/drawing/2014/main" id="{761AE24C-479A-49A7-91E5-25D2E7CE98E8}"/>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9" name="n_4aveValue【福祉施設】&#10;有形固定資産減価償却率">
          <a:extLst>
            <a:ext uri="{FF2B5EF4-FFF2-40B4-BE49-F238E27FC236}">
              <a16:creationId xmlns:a16="http://schemas.microsoft.com/office/drawing/2014/main" id="{61AE6A6D-52D9-47B1-9C3B-1B87E0538077}"/>
            </a:ext>
          </a:extLst>
        </xdr:cNvPr>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151872</xdr:rowOff>
    </xdr:from>
    <xdr:ext cx="405111" cy="259045"/>
    <xdr:sp macro="" textlink="">
      <xdr:nvSpPr>
        <xdr:cNvPr id="220" name="n_1mainValue【福祉施設】&#10;有形固定資産減価償却率">
          <a:extLst>
            <a:ext uri="{FF2B5EF4-FFF2-40B4-BE49-F238E27FC236}">
              <a16:creationId xmlns:a16="http://schemas.microsoft.com/office/drawing/2014/main" id="{A116A052-4437-4FD3-856E-E86744EFEE8B}"/>
            </a:ext>
          </a:extLst>
        </xdr:cNvPr>
        <xdr:cNvSpPr txBox="1"/>
      </xdr:nvSpPr>
      <xdr:spPr>
        <a:xfrm>
          <a:off x="35820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86558</xdr:rowOff>
    </xdr:from>
    <xdr:ext cx="405111" cy="259045"/>
    <xdr:sp macro="" textlink="">
      <xdr:nvSpPr>
        <xdr:cNvPr id="221" name="n_2mainValue【福祉施設】&#10;有形固定資産減価償却率">
          <a:extLst>
            <a:ext uri="{FF2B5EF4-FFF2-40B4-BE49-F238E27FC236}">
              <a16:creationId xmlns:a16="http://schemas.microsoft.com/office/drawing/2014/main" id="{8EB8FDD3-C160-461C-9358-73CAF0CE6397}"/>
            </a:ext>
          </a:extLst>
        </xdr:cNvPr>
        <xdr:cNvSpPr txBox="1"/>
      </xdr:nvSpPr>
      <xdr:spPr>
        <a:xfrm>
          <a:off x="2705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21245</xdr:rowOff>
    </xdr:from>
    <xdr:ext cx="405111" cy="259045"/>
    <xdr:sp macro="" textlink="">
      <xdr:nvSpPr>
        <xdr:cNvPr id="222" name="n_3mainValue【福祉施設】&#10;有形固定資産減価償却率">
          <a:extLst>
            <a:ext uri="{FF2B5EF4-FFF2-40B4-BE49-F238E27FC236}">
              <a16:creationId xmlns:a16="http://schemas.microsoft.com/office/drawing/2014/main" id="{82D4D97A-09F9-40FA-8299-7DCEAA02E8B0}"/>
            </a:ext>
          </a:extLst>
        </xdr:cNvPr>
        <xdr:cNvSpPr txBox="1"/>
      </xdr:nvSpPr>
      <xdr:spPr>
        <a:xfrm>
          <a:off x="1816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70229</xdr:rowOff>
    </xdr:from>
    <xdr:ext cx="405111" cy="259045"/>
    <xdr:sp macro="" textlink="">
      <xdr:nvSpPr>
        <xdr:cNvPr id="223" name="n_4mainValue【福祉施設】&#10;有形固定資産減価償却率">
          <a:extLst>
            <a:ext uri="{FF2B5EF4-FFF2-40B4-BE49-F238E27FC236}">
              <a16:creationId xmlns:a16="http://schemas.microsoft.com/office/drawing/2014/main" id="{CC8C57BA-3928-4660-A5F4-69F0250309F7}"/>
            </a:ext>
          </a:extLst>
        </xdr:cNvPr>
        <xdr:cNvSpPr txBox="1"/>
      </xdr:nvSpPr>
      <xdr:spPr>
        <a:xfrm>
          <a:off x="927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20BBF16E-2886-465A-97DF-8B3D5C11F50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5F5971ED-9419-41F2-A547-70A57BFE2D0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DEAE7285-0635-45AC-AABD-5E30904946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BD32EE31-AC46-4C0E-82E4-52FDFD23D7F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A4D4A11B-F4E3-4E64-BF3E-8B67591D28A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4BF344B6-F13F-4A7D-90E1-43D9B61F330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4A5F322A-CA47-4059-A257-0AB05ED6D0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F27F32D-9831-4FA7-9D83-71A431B90B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F162BD96-6214-4B8E-9B1A-D9E38325820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E45D6A7B-90F6-409A-808C-8688B37EC94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A9AF4B57-2996-4C11-AB64-EB1A48B2990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56973069-DE38-4F8D-9924-1F588AFD54E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876AFCE2-9904-443A-BFE4-3E539F9E32B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B9E1B9E7-4CAF-40B3-BD24-C2076C9915F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8B092D08-798D-4FC8-85FE-C4AAEAAD283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994A9D2D-9479-47B9-9BE4-9BA5BD1FACC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D836C59B-BD0D-48C0-BFB8-23FCD9BE3BA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96AD3CDD-FF56-4526-A312-88CAA557AE3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1F09B9EC-2666-4F9F-8323-A14B323FEC5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EBF93D06-5F5C-404E-9FD7-38532C76904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C2C6EF53-C5D7-420A-85F6-688DE539A0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a:extLst>
            <a:ext uri="{FF2B5EF4-FFF2-40B4-BE49-F238E27FC236}">
              <a16:creationId xmlns:a16="http://schemas.microsoft.com/office/drawing/2014/main" id="{E9F7AB54-E5FF-4787-B625-2CF0EBE2F54B}"/>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a:extLst>
            <a:ext uri="{FF2B5EF4-FFF2-40B4-BE49-F238E27FC236}">
              <a16:creationId xmlns:a16="http://schemas.microsoft.com/office/drawing/2014/main" id="{F6C9F0C3-2795-4E36-A45B-CCC8CEF32CD3}"/>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a:extLst>
            <a:ext uri="{FF2B5EF4-FFF2-40B4-BE49-F238E27FC236}">
              <a16:creationId xmlns:a16="http://schemas.microsoft.com/office/drawing/2014/main" id="{88EEE1F2-B398-4046-9CD1-10F66F557E74}"/>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a:extLst>
            <a:ext uri="{FF2B5EF4-FFF2-40B4-BE49-F238E27FC236}">
              <a16:creationId xmlns:a16="http://schemas.microsoft.com/office/drawing/2014/main" id="{A21402B4-5047-4E19-B111-688F05D9A102}"/>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a:extLst>
            <a:ext uri="{FF2B5EF4-FFF2-40B4-BE49-F238E27FC236}">
              <a16:creationId xmlns:a16="http://schemas.microsoft.com/office/drawing/2014/main" id="{C62CEFB7-52E1-427C-93C7-F3D4888581B4}"/>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111574</xdr:rowOff>
    </xdr:from>
    <xdr:ext cx="469744" cy="259045"/>
    <xdr:sp macro="" textlink="">
      <xdr:nvSpPr>
        <xdr:cNvPr id="250" name="【福祉施設】&#10;一人当たり面積平均値テキスト">
          <a:extLst>
            <a:ext uri="{FF2B5EF4-FFF2-40B4-BE49-F238E27FC236}">
              <a16:creationId xmlns:a16="http://schemas.microsoft.com/office/drawing/2014/main" id="{27E1A0ED-2DE8-473F-924F-2A5B84309CC0}"/>
            </a:ext>
          </a:extLst>
        </xdr:cNvPr>
        <xdr:cNvSpPr txBox="1"/>
      </xdr:nvSpPr>
      <xdr:spPr>
        <a:xfrm>
          <a:off x="10515600" y="14513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a:extLst>
            <a:ext uri="{FF2B5EF4-FFF2-40B4-BE49-F238E27FC236}">
              <a16:creationId xmlns:a16="http://schemas.microsoft.com/office/drawing/2014/main" id="{C3919452-67A5-4EE4-8327-1C7F43EE1250}"/>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0C74766A-7F8A-4FEB-8A16-BF2665696D1E}"/>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3" name="フローチャート: 判断 252">
          <a:extLst>
            <a:ext uri="{FF2B5EF4-FFF2-40B4-BE49-F238E27FC236}">
              <a16:creationId xmlns:a16="http://schemas.microsoft.com/office/drawing/2014/main" id="{1DD60F9F-B981-45A7-8B34-E92DBD0B4239}"/>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4" name="フローチャート: 判断 253">
          <a:extLst>
            <a:ext uri="{FF2B5EF4-FFF2-40B4-BE49-F238E27FC236}">
              <a16:creationId xmlns:a16="http://schemas.microsoft.com/office/drawing/2014/main" id="{9217FBC4-6C60-4360-B340-55F528680310}"/>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5" name="フローチャート: 判断 254">
          <a:extLst>
            <a:ext uri="{FF2B5EF4-FFF2-40B4-BE49-F238E27FC236}">
              <a16:creationId xmlns:a16="http://schemas.microsoft.com/office/drawing/2014/main" id="{4ABB4C5C-14C9-4DBF-9B0E-AEBFC333D5AF}"/>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8F12489-DF35-492F-B1B0-0CF88300EB3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1C2BE47-9B83-4088-B05F-06DB71A13AC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4FA0D86-024D-42C4-BD4A-F54A71122F8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B2726E45-719C-4C46-B4C1-404A2EE51CB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02E131A-CC2C-4F30-9C48-0D4405B7CA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130632</xdr:rowOff>
    </xdr:from>
    <xdr:to>
      <xdr:col>55</xdr:col>
      <xdr:colOff>50800</xdr:colOff>
      <xdr:row>84</xdr:row>
      <xdr:rowOff>60782</xdr:rowOff>
    </xdr:to>
    <xdr:sp macro="" textlink="">
      <xdr:nvSpPr>
        <xdr:cNvPr id="261" name="楕円 260">
          <a:extLst>
            <a:ext uri="{FF2B5EF4-FFF2-40B4-BE49-F238E27FC236}">
              <a16:creationId xmlns:a16="http://schemas.microsoft.com/office/drawing/2014/main" id="{81744004-BEE4-4371-9552-D132A80657E1}"/>
            </a:ext>
          </a:extLst>
        </xdr:cNvPr>
        <xdr:cNvSpPr/>
      </xdr:nvSpPr>
      <xdr:spPr>
        <a:xfrm>
          <a:off x="10426700" y="143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153509</xdr:rowOff>
    </xdr:from>
    <xdr:ext cx="469744" cy="259045"/>
    <xdr:sp macro="" textlink="">
      <xdr:nvSpPr>
        <xdr:cNvPr id="262" name="【福祉施設】&#10;一人当たり面積該当値テキスト">
          <a:extLst>
            <a:ext uri="{FF2B5EF4-FFF2-40B4-BE49-F238E27FC236}">
              <a16:creationId xmlns:a16="http://schemas.microsoft.com/office/drawing/2014/main" id="{DA5E5FD0-E20D-4AE1-B1FC-E90965E52EDF}"/>
            </a:ext>
          </a:extLst>
        </xdr:cNvPr>
        <xdr:cNvSpPr txBox="1"/>
      </xdr:nvSpPr>
      <xdr:spPr>
        <a:xfrm>
          <a:off x="10515600" y="1421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137491</xdr:rowOff>
    </xdr:from>
    <xdr:to>
      <xdr:col>50</xdr:col>
      <xdr:colOff>165100</xdr:colOff>
      <xdr:row>84</xdr:row>
      <xdr:rowOff>67641</xdr:rowOff>
    </xdr:to>
    <xdr:sp macro="" textlink="">
      <xdr:nvSpPr>
        <xdr:cNvPr id="263" name="楕円 262">
          <a:extLst>
            <a:ext uri="{FF2B5EF4-FFF2-40B4-BE49-F238E27FC236}">
              <a16:creationId xmlns:a16="http://schemas.microsoft.com/office/drawing/2014/main" id="{49271385-D347-4958-B11D-6364EF56A6E9}"/>
            </a:ext>
          </a:extLst>
        </xdr:cNvPr>
        <xdr:cNvSpPr/>
      </xdr:nvSpPr>
      <xdr:spPr>
        <a:xfrm>
          <a:off x="9588500" y="1436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9982</xdr:rowOff>
    </xdr:from>
    <xdr:to>
      <xdr:col>55</xdr:col>
      <xdr:colOff>0</xdr:colOff>
      <xdr:row>84</xdr:row>
      <xdr:rowOff>16841</xdr:rowOff>
    </xdr:to>
    <xdr:cxnSp macro="">
      <xdr:nvCxnSpPr>
        <xdr:cNvPr id="264" name="直線コネクタ 263">
          <a:extLst>
            <a:ext uri="{FF2B5EF4-FFF2-40B4-BE49-F238E27FC236}">
              <a16:creationId xmlns:a16="http://schemas.microsoft.com/office/drawing/2014/main" id="{8F1B3377-83B4-4EDD-A414-2D829DEAAB74}"/>
            </a:ext>
          </a:extLst>
        </xdr:cNvPr>
        <xdr:cNvCxnSpPr/>
      </xdr:nvCxnSpPr>
      <xdr:spPr>
        <a:xfrm flipV="1">
          <a:off x="9639300" y="1441178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150064</xdr:rowOff>
    </xdr:from>
    <xdr:to>
      <xdr:col>46</xdr:col>
      <xdr:colOff>38100</xdr:colOff>
      <xdr:row>84</xdr:row>
      <xdr:rowOff>80214</xdr:rowOff>
    </xdr:to>
    <xdr:sp macro="" textlink="">
      <xdr:nvSpPr>
        <xdr:cNvPr id="265" name="楕円 264">
          <a:extLst>
            <a:ext uri="{FF2B5EF4-FFF2-40B4-BE49-F238E27FC236}">
              <a16:creationId xmlns:a16="http://schemas.microsoft.com/office/drawing/2014/main" id="{A378D9A2-B059-42DA-A2BB-DD41736992CC}"/>
            </a:ext>
          </a:extLst>
        </xdr:cNvPr>
        <xdr:cNvSpPr/>
      </xdr:nvSpPr>
      <xdr:spPr>
        <a:xfrm>
          <a:off x="8699500" y="143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16841</xdr:rowOff>
    </xdr:from>
    <xdr:to>
      <xdr:col>50</xdr:col>
      <xdr:colOff>114300</xdr:colOff>
      <xdr:row>84</xdr:row>
      <xdr:rowOff>29414</xdr:rowOff>
    </xdr:to>
    <xdr:cxnSp macro="">
      <xdr:nvCxnSpPr>
        <xdr:cNvPr id="266" name="直線コネクタ 265">
          <a:extLst>
            <a:ext uri="{FF2B5EF4-FFF2-40B4-BE49-F238E27FC236}">
              <a16:creationId xmlns:a16="http://schemas.microsoft.com/office/drawing/2014/main" id="{2807C296-F275-46C8-B1DA-D7F7BA9AEC81}"/>
            </a:ext>
          </a:extLst>
        </xdr:cNvPr>
        <xdr:cNvCxnSpPr/>
      </xdr:nvCxnSpPr>
      <xdr:spPr>
        <a:xfrm flipV="1">
          <a:off x="8750300" y="1441864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157150</xdr:rowOff>
    </xdr:from>
    <xdr:to>
      <xdr:col>41</xdr:col>
      <xdr:colOff>101600</xdr:colOff>
      <xdr:row>84</xdr:row>
      <xdr:rowOff>87300</xdr:rowOff>
    </xdr:to>
    <xdr:sp macro="" textlink="">
      <xdr:nvSpPr>
        <xdr:cNvPr id="267" name="楕円 266">
          <a:extLst>
            <a:ext uri="{FF2B5EF4-FFF2-40B4-BE49-F238E27FC236}">
              <a16:creationId xmlns:a16="http://schemas.microsoft.com/office/drawing/2014/main" id="{E337FFDF-9053-4008-8938-04C54BF0842D}"/>
            </a:ext>
          </a:extLst>
        </xdr:cNvPr>
        <xdr:cNvSpPr/>
      </xdr:nvSpPr>
      <xdr:spPr>
        <a:xfrm>
          <a:off x="7810500" y="143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29414</xdr:rowOff>
    </xdr:from>
    <xdr:to>
      <xdr:col>45</xdr:col>
      <xdr:colOff>177800</xdr:colOff>
      <xdr:row>84</xdr:row>
      <xdr:rowOff>36500</xdr:rowOff>
    </xdr:to>
    <xdr:cxnSp macro="">
      <xdr:nvCxnSpPr>
        <xdr:cNvPr id="268" name="直線コネクタ 267">
          <a:extLst>
            <a:ext uri="{FF2B5EF4-FFF2-40B4-BE49-F238E27FC236}">
              <a16:creationId xmlns:a16="http://schemas.microsoft.com/office/drawing/2014/main" id="{454BB375-9CD5-4038-B60D-F2EA6CF8DE08}"/>
            </a:ext>
          </a:extLst>
        </xdr:cNvPr>
        <xdr:cNvCxnSpPr/>
      </xdr:nvCxnSpPr>
      <xdr:spPr>
        <a:xfrm flipV="1">
          <a:off x="7861300" y="14431214"/>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52679</xdr:rowOff>
    </xdr:from>
    <xdr:to>
      <xdr:col>36</xdr:col>
      <xdr:colOff>165100</xdr:colOff>
      <xdr:row>84</xdr:row>
      <xdr:rowOff>154279</xdr:rowOff>
    </xdr:to>
    <xdr:sp macro="" textlink="">
      <xdr:nvSpPr>
        <xdr:cNvPr id="269" name="楕円 268">
          <a:extLst>
            <a:ext uri="{FF2B5EF4-FFF2-40B4-BE49-F238E27FC236}">
              <a16:creationId xmlns:a16="http://schemas.microsoft.com/office/drawing/2014/main" id="{85A4BF30-8D50-4E46-ADAE-46B271018390}"/>
            </a:ext>
          </a:extLst>
        </xdr:cNvPr>
        <xdr:cNvSpPr/>
      </xdr:nvSpPr>
      <xdr:spPr>
        <a:xfrm>
          <a:off x="6921500" y="144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36500</xdr:rowOff>
    </xdr:from>
    <xdr:to>
      <xdr:col>41</xdr:col>
      <xdr:colOff>50800</xdr:colOff>
      <xdr:row>84</xdr:row>
      <xdr:rowOff>103479</xdr:rowOff>
    </xdr:to>
    <xdr:cxnSp macro="">
      <xdr:nvCxnSpPr>
        <xdr:cNvPr id="270" name="直線コネクタ 269">
          <a:extLst>
            <a:ext uri="{FF2B5EF4-FFF2-40B4-BE49-F238E27FC236}">
              <a16:creationId xmlns:a16="http://schemas.microsoft.com/office/drawing/2014/main" id="{DCB437EB-EC0E-4500-9BD3-D7AD7E397946}"/>
            </a:ext>
          </a:extLst>
        </xdr:cNvPr>
        <xdr:cNvCxnSpPr/>
      </xdr:nvCxnSpPr>
      <xdr:spPr>
        <a:xfrm flipV="1">
          <a:off x="6972300" y="14438300"/>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71" name="n_1aveValue【福祉施設】&#10;一人当たり面積">
          <a:extLst>
            <a:ext uri="{FF2B5EF4-FFF2-40B4-BE49-F238E27FC236}">
              <a16:creationId xmlns:a16="http://schemas.microsoft.com/office/drawing/2014/main" id="{3DBFA5C4-0F9F-44CA-A972-5766EC237138}"/>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53281</xdr:rowOff>
    </xdr:from>
    <xdr:ext cx="469744" cy="259045"/>
    <xdr:sp macro="" textlink="">
      <xdr:nvSpPr>
        <xdr:cNvPr id="272" name="n_2aveValue【福祉施設】&#10;一人当たり面積">
          <a:extLst>
            <a:ext uri="{FF2B5EF4-FFF2-40B4-BE49-F238E27FC236}">
              <a16:creationId xmlns:a16="http://schemas.microsoft.com/office/drawing/2014/main" id="{244DDE7C-9A41-480C-9FA5-188582A7BDCA}"/>
            </a:ext>
          </a:extLst>
        </xdr:cNvPr>
        <xdr:cNvSpPr txBox="1"/>
      </xdr:nvSpPr>
      <xdr:spPr>
        <a:xfrm>
          <a:off x="8515427" y="146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52367</xdr:rowOff>
    </xdr:from>
    <xdr:ext cx="469744" cy="259045"/>
    <xdr:sp macro="" textlink="">
      <xdr:nvSpPr>
        <xdr:cNvPr id="273" name="n_3aveValue【福祉施設】&#10;一人当たり面積">
          <a:extLst>
            <a:ext uri="{FF2B5EF4-FFF2-40B4-BE49-F238E27FC236}">
              <a16:creationId xmlns:a16="http://schemas.microsoft.com/office/drawing/2014/main" id="{7083DC0C-F838-481A-9C18-D9544C30F81A}"/>
            </a:ext>
          </a:extLst>
        </xdr:cNvPr>
        <xdr:cNvSpPr txBox="1"/>
      </xdr:nvSpPr>
      <xdr:spPr>
        <a:xfrm>
          <a:off x="7626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88943</xdr:rowOff>
    </xdr:from>
    <xdr:ext cx="469744" cy="259045"/>
    <xdr:sp macro="" textlink="">
      <xdr:nvSpPr>
        <xdr:cNvPr id="274" name="n_4aveValue【福祉施設】&#10;一人当たり面積">
          <a:extLst>
            <a:ext uri="{FF2B5EF4-FFF2-40B4-BE49-F238E27FC236}">
              <a16:creationId xmlns:a16="http://schemas.microsoft.com/office/drawing/2014/main" id="{C2CF36DF-F78B-4169-8E8F-CE0723FA793F}"/>
            </a:ext>
          </a:extLst>
        </xdr:cNvPr>
        <xdr:cNvSpPr txBox="1"/>
      </xdr:nvSpPr>
      <xdr:spPr>
        <a:xfrm>
          <a:off x="6737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84168</xdr:rowOff>
    </xdr:from>
    <xdr:ext cx="469744" cy="259045"/>
    <xdr:sp macro="" textlink="">
      <xdr:nvSpPr>
        <xdr:cNvPr id="275" name="n_1mainValue【福祉施設】&#10;一人当たり面積">
          <a:extLst>
            <a:ext uri="{FF2B5EF4-FFF2-40B4-BE49-F238E27FC236}">
              <a16:creationId xmlns:a16="http://schemas.microsoft.com/office/drawing/2014/main" id="{F522E1B8-FB05-4436-BD86-D8CC0B47A993}"/>
            </a:ext>
          </a:extLst>
        </xdr:cNvPr>
        <xdr:cNvSpPr txBox="1"/>
      </xdr:nvSpPr>
      <xdr:spPr>
        <a:xfrm>
          <a:off x="9391727" y="1414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96741</xdr:rowOff>
    </xdr:from>
    <xdr:ext cx="469744" cy="259045"/>
    <xdr:sp macro="" textlink="">
      <xdr:nvSpPr>
        <xdr:cNvPr id="276" name="n_2mainValue【福祉施設】&#10;一人当たり面積">
          <a:extLst>
            <a:ext uri="{FF2B5EF4-FFF2-40B4-BE49-F238E27FC236}">
              <a16:creationId xmlns:a16="http://schemas.microsoft.com/office/drawing/2014/main" id="{E574D7DA-ACCA-4774-9D25-570AD47E973A}"/>
            </a:ext>
          </a:extLst>
        </xdr:cNvPr>
        <xdr:cNvSpPr txBox="1"/>
      </xdr:nvSpPr>
      <xdr:spPr>
        <a:xfrm>
          <a:off x="8515427" y="1415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103827</xdr:rowOff>
    </xdr:from>
    <xdr:ext cx="469744" cy="259045"/>
    <xdr:sp macro="" textlink="">
      <xdr:nvSpPr>
        <xdr:cNvPr id="277" name="n_3mainValue【福祉施設】&#10;一人当たり面積">
          <a:extLst>
            <a:ext uri="{FF2B5EF4-FFF2-40B4-BE49-F238E27FC236}">
              <a16:creationId xmlns:a16="http://schemas.microsoft.com/office/drawing/2014/main" id="{D4834045-1983-4CA6-8EE2-AF85E7AABCE5}"/>
            </a:ext>
          </a:extLst>
        </xdr:cNvPr>
        <xdr:cNvSpPr txBox="1"/>
      </xdr:nvSpPr>
      <xdr:spPr>
        <a:xfrm>
          <a:off x="7626427" y="141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170806</xdr:rowOff>
    </xdr:from>
    <xdr:ext cx="469744" cy="259045"/>
    <xdr:sp macro="" textlink="">
      <xdr:nvSpPr>
        <xdr:cNvPr id="278" name="n_4mainValue【福祉施設】&#10;一人当たり面積">
          <a:extLst>
            <a:ext uri="{FF2B5EF4-FFF2-40B4-BE49-F238E27FC236}">
              <a16:creationId xmlns:a16="http://schemas.microsoft.com/office/drawing/2014/main" id="{B78F44C8-3B91-4F8B-A54A-5DA9A1E89282}"/>
            </a:ext>
          </a:extLst>
        </xdr:cNvPr>
        <xdr:cNvSpPr txBox="1"/>
      </xdr:nvSpPr>
      <xdr:spPr>
        <a:xfrm>
          <a:off x="6737427" y="1422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99FC1DEB-7C05-400D-80A4-464525EEEB4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41A24935-9E19-4A27-87C0-626997F114B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B79123B0-956A-401B-A2FE-70A5A69EEA4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B4FD6D3D-CB9F-4E1B-8990-B30EE785550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A93D321B-D347-4848-8DCB-6CF4B2C384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E6742993-1CA4-4038-80EE-7E5E81A3F6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11896976-F726-4B82-8CE3-9D542A21B3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9DAA9BD1-84FD-4A73-94E7-9D9CBA8DDCB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78AAD94A-86C2-462E-85BD-AFAF0D60DC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3E273536-C53D-43F3-930B-C74CA194AB5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BFFD19A5-E82A-484B-8B3A-04F7B7A031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7CB83B91-4A9C-498B-842A-8FFEA71F67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46B48221-5740-4044-8C3A-C83FC32EE22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8E8B6EA1-986F-4A3B-BBE1-A291904258C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6AE64561-BF15-4F56-94CC-7F6C4FB825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D88ABBEF-DC30-442F-8476-A5036B1A375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EF3AADEA-DB36-455A-980D-D998689C27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D8ED02D1-3390-43F3-85AB-B99FD10507F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C273A834-D3D9-43A5-BEB6-00297E73EC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7EA6AEFD-195C-4896-8733-19EFE7E18C0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33701447-3C7F-4277-B3BB-BECF75FCED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8AAAA421-1EBA-4534-8D11-B75A2D6C14D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70082F5F-A609-4E1A-8704-BC0FA89C4B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5D4F3C1E-A9A4-44F8-9B73-DAC283CED68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2F1E40FC-795D-43C6-8DFF-8376AD23790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5633DCE-DE84-444D-98AE-10DB195596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E18685D5-ABCD-440C-930F-2C9DFC6B7FC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6" name="直線コネクタ 305">
          <a:extLst>
            <a:ext uri="{FF2B5EF4-FFF2-40B4-BE49-F238E27FC236}">
              <a16:creationId xmlns:a16="http://schemas.microsoft.com/office/drawing/2014/main" id="{EA93CDC8-09DB-4F2E-867D-01C6758C3958}"/>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7" name="テキスト ボックス 306">
          <a:extLst>
            <a:ext uri="{FF2B5EF4-FFF2-40B4-BE49-F238E27FC236}">
              <a16:creationId xmlns:a16="http://schemas.microsoft.com/office/drawing/2014/main" id="{4D244576-317D-457F-8015-BF32AEB0079C}"/>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8" name="直線コネクタ 307">
          <a:extLst>
            <a:ext uri="{FF2B5EF4-FFF2-40B4-BE49-F238E27FC236}">
              <a16:creationId xmlns:a16="http://schemas.microsoft.com/office/drawing/2014/main" id="{EA2E0052-8A16-4E03-8268-652952871B2E}"/>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9" name="テキスト ボックス 308">
          <a:extLst>
            <a:ext uri="{FF2B5EF4-FFF2-40B4-BE49-F238E27FC236}">
              <a16:creationId xmlns:a16="http://schemas.microsoft.com/office/drawing/2014/main" id="{48F0E8CE-0AE7-4558-95A5-E6A4BA4901EB}"/>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0" name="直線コネクタ 309">
          <a:extLst>
            <a:ext uri="{FF2B5EF4-FFF2-40B4-BE49-F238E27FC236}">
              <a16:creationId xmlns:a16="http://schemas.microsoft.com/office/drawing/2014/main" id="{D6635647-00B3-4065-AFE2-BE24FB5E997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1" name="テキスト ボックス 310">
          <a:extLst>
            <a:ext uri="{FF2B5EF4-FFF2-40B4-BE49-F238E27FC236}">
              <a16:creationId xmlns:a16="http://schemas.microsoft.com/office/drawing/2014/main" id="{01630951-E5D4-4357-A003-4ADA485B9DA5}"/>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2" name="直線コネクタ 311">
          <a:extLst>
            <a:ext uri="{FF2B5EF4-FFF2-40B4-BE49-F238E27FC236}">
              <a16:creationId xmlns:a16="http://schemas.microsoft.com/office/drawing/2014/main" id="{183C3AA3-151C-41CC-BB75-355EFA2F1506}"/>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3" name="テキスト ボックス 312">
          <a:extLst>
            <a:ext uri="{FF2B5EF4-FFF2-40B4-BE49-F238E27FC236}">
              <a16:creationId xmlns:a16="http://schemas.microsoft.com/office/drawing/2014/main" id="{22E0C263-E376-4B97-B82B-C276DE8219A2}"/>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270B7773-13EA-49B0-9369-5C5230710E7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FAF4B1C6-4B99-4883-90A0-570A001501A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7F44DE54-D3B0-415B-8E93-515C6DE762D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317" name="直線コネクタ 316">
          <a:extLst>
            <a:ext uri="{FF2B5EF4-FFF2-40B4-BE49-F238E27FC236}">
              <a16:creationId xmlns:a16="http://schemas.microsoft.com/office/drawing/2014/main" id="{58E99404-E0C2-437E-ABA7-9506F367A8A0}"/>
            </a:ext>
          </a:extLst>
        </xdr:cNvPr>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9A99A18A-1900-426D-AFC4-B86F37888BFC}"/>
            </a:ext>
          </a:extLst>
        </xdr:cNvPr>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319" name="直線コネクタ 318">
          <a:extLst>
            <a:ext uri="{FF2B5EF4-FFF2-40B4-BE49-F238E27FC236}">
              <a16:creationId xmlns:a16="http://schemas.microsoft.com/office/drawing/2014/main" id="{A41776B0-3736-447A-98F5-65BD6896631C}"/>
            </a:ext>
          </a:extLst>
        </xdr:cNvPr>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BC0ADF7B-D62F-402C-9260-131A54D7E4B1}"/>
            </a:ext>
          </a:extLst>
        </xdr:cNvPr>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321" name="直線コネクタ 320">
          <a:extLst>
            <a:ext uri="{FF2B5EF4-FFF2-40B4-BE49-F238E27FC236}">
              <a16:creationId xmlns:a16="http://schemas.microsoft.com/office/drawing/2014/main" id="{5937B19C-35D5-4364-B6D6-9DAE2F71AFFA}"/>
            </a:ext>
          </a:extLst>
        </xdr:cNvPr>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47261</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611464C0-1FFF-46EB-B1C3-0E76AC377126}"/>
            </a:ext>
          </a:extLst>
        </xdr:cNvPr>
        <xdr:cNvSpPr txBox="1"/>
      </xdr:nvSpPr>
      <xdr:spPr>
        <a:xfrm>
          <a:off x="16357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323" name="フローチャート: 判断 322">
          <a:extLst>
            <a:ext uri="{FF2B5EF4-FFF2-40B4-BE49-F238E27FC236}">
              <a16:creationId xmlns:a16="http://schemas.microsoft.com/office/drawing/2014/main" id="{0A91F499-CE74-4B79-A13D-0EF47C5DC44B}"/>
            </a:ext>
          </a:extLst>
        </xdr:cNvPr>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87122</xdr:rowOff>
    </xdr:from>
    <xdr:to>
      <xdr:col>81</xdr:col>
      <xdr:colOff>101600</xdr:colOff>
      <xdr:row>37</xdr:row>
      <xdr:rowOff>17272</xdr:rowOff>
    </xdr:to>
    <xdr:sp macro="" textlink="">
      <xdr:nvSpPr>
        <xdr:cNvPr id="324" name="フローチャート: 判断 323">
          <a:extLst>
            <a:ext uri="{FF2B5EF4-FFF2-40B4-BE49-F238E27FC236}">
              <a16:creationId xmlns:a16="http://schemas.microsoft.com/office/drawing/2014/main" id="{19DD3B89-8A2E-442A-BB75-A9ABEFC1A933}"/>
            </a:ext>
          </a:extLst>
        </xdr:cNvPr>
        <xdr:cNvSpPr/>
      </xdr:nvSpPr>
      <xdr:spPr>
        <a:xfrm>
          <a:off x="15430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148844</xdr:rowOff>
    </xdr:from>
    <xdr:to>
      <xdr:col>76</xdr:col>
      <xdr:colOff>165100</xdr:colOff>
      <xdr:row>37</xdr:row>
      <xdr:rowOff>78994</xdr:rowOff>
    </xdr:to>
    <xdr:sp macro="" textlink="">
      <xdr:nvSpPr>
        <xdr:cNvPr id="325" name="フローチャート: 判断 324">
          <a:extLst>
            <a:ext uri="{FF2B5EF4-FFF2-40B4-BE49-F238E27FC236}">
              <a16:creationId xmlns:a16="http://schemas.microsoft.com/office/drawing/2014/main" id="{D3C493D0-1A57-4FF8-9F17-4C7AD57319ED}"/>
            </a:ext>
          </a:extLst>
        </xdr:cNvPr>
        <xdr:cNvSpPr/>
      </xdr:nvSpPr>
      <xdr:spPr>
        <a:xfrm>
          <a:off x="145415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68834</xdr:rowOff>
    </xdr:from>
    <xdr:to>
      <xdr:col>72</xdr:col>
      <xdr:colOff>38100</xdr:colOff>
      <xdr:row>36</xdr:row>
      <xdr:rowOff>170434</xdr:rowOff>
    </xdr:to>
    <xdr:sp macro="" textlink="">
      <xdr:nvSpPr>
        <xdr:cNvPr id="326" name="フローチャート: 判断 325">
          <a:extLst>
            <a:ext uri="{FF2B5EF4-FFF2-40B4-BE49-F238E27FC236}">
              <a16:creationId xmlns:a16="http://schemas.microsoft.com/office/drawing/2014/main" id="{3BD5C36F-EC03-4104-8C6B-53E0758B03B0}"/>
            </a:ext>
          </a:extLst>
        </xdr:cNvPr>
        <xdr:cNvSpPr/>
      </xdr:nvSpPr>
      <xdr:spPr>
        <a:xfrm>
          <a:off x="13652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89408</xdr:rowOff>
    </xdr:from>
    <xdr:to>
      <xdr:col>67</xdr:col>
      <xdr:colOff>101600</xdr:colOff>
      <xdr:row>38</xdr:row>
      <xdr:rowOff>19558</xdr:rowOff>
    </xdr:to>
    <xdr:sp macro="" textlink="">
      <xdr:nvSpPr>
        <xdr:cNvPr id="327" name="フローチャート: 判断 326">
          <a:extLst>
            <a:ext uri="{FF2B5EF4-FFF2-40B4-BE49-F238E27FC236}">
              <a16:creationId xmlns:a16="http://schemas.microsoft.com/office/drawing/2014/main" id="{1C1FEA6E-3174-4BA9-9B81-3FF1A333846F}"/>
            </a:ext>
          </a:extLst>
        </xdr:cNvPr>
        <xdr:cNvSpPr/>
      </xdr:nvSpPr>
      <xdr:spPr>
        <a:xfrm>
          <a:off x="12763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579C333B-44A8-4ACD-BB93-5DE9493035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AF4F81FA-ADD9-4557-98BD-B6EB7403FEE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5BAE5503-C7B6-455E-90A0-68A4EFDF917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BE2EE24-3806-4F1B-98A2-1FF7E32621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5FBD6556-7F34-4002-B768-32741B3022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91694</xdr:rowOff>
    </xdr:from>
    <xdr:to>
      <xdr:col>85</xdr:col>
      <xdr:colOff>177800</xdr:colOff>
      <xdr:row>37</xdr:row>
      <xdr:rowOff>21844</xdr:rowOff>
    </xdr:to>
    <xdr:sp macro="" textlink="">
      <xdr:nvSpPr>
        <xdr:cNvPr id="333" name="楕円 332">
          <a:extLst>
            <a:ext uri="{FF2B5EF4-FFF2-40B4-BE49-F238E27FC236}">
              <a16:creationId xmlns:a16="http://schemas.microsoft.com/office/drawing/2014/main" id="{4232DEDC-CCEF-4D5E-B821-325A70E40E2C}"/>
            </a:ext>
          </a:extLst>
        </xdr:cNvPr>
        <xdr:cNvSpPr/>
      </xdr:nvSpPr>
      <xdr:spPr>
        <a:xfrm>
          <a:off x="162687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114571</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93511B2E-800D-44C0-B649-F3B054ABB158}"/>
            </a:ext>
          </a:extLst>
        </xdr:cNvPr>
        <xdr:cNvSpPr txBox="1"/>
      </xdr:nvSpPr>
      <xdr:spPr>
        <a:xfrm>
          <a:off x="16357600" y="611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25400</xdr:rowOff>
    </xdr:from>
    <xdr:to>
      <xdr:col>81</xdr:col>
      <xdr:colOff>101600</xdr:colOff>
      <xdr:row>36</xdr:row>
      <xdr:rowOff>127000</xdr:rowOff>
    </xdr:to>
    <xdr:sp macro="" textlink="">
      <xdr:nvSpPr>
        <xdr:cNvPr id="335" name="楕円 334">
          <a:extLst>
            <a:ext uri="{FF2B5EF4-FFF2-40B4-BE49-F238E27FC236}">
              <a16:creationId xmlns:a16="http://schemas.microsoft.com/office/drawing/2014/main" id="{02D2CBE2-81A1-4289-9B0B-93C52FABDDC9}"/>
            </a:ext>
          </a:extLst>
        </xdr:cNvPr>
        <xdr:cNvSpPr/>
      </xdr:nvSpPr>
      <xdr:spPr>
        <a:xfrm>
          <a:off x="1543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142494</xdr:rowOff>
    </xdr:to>
    <xdr:cxnSp macro="">
      <xdr:nvCxnSpPr>
        <xdr:cNvPr id="336" name="直線コネクタ 335">
          <a:extLst>
            <a:ext uri="{FF2B5EF4-FFF2-40B4-BE49-F238E27FC236}">
              <a16:creationId xmlns:a16="http://schemas.microsoft.com/office/drawing/2014/main" id="{65033FE6-71B2-481B-913B-B4B5F68D088E}"/>
            </a:ext>
          </a:extLst>
        </xdr:cNvPr>
        <xdr:cNvCxnSpPr/>
      </xdr:nvCxnSpPr>
      <xdr:spPr>
        <a:xfrm>
          <a:off x="15481300" y="624840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39116</xdr:rowOff>
    </xdr:from>
    <xdr:to>
      <xdr:col>76</xdr:col>
      <xdr:colOff>165100</xdr:colOff>
      <xdr:row>37</xdr:row>
      <xdr:rowOff>140716</xdr:rowOff>
    </xdr:to>
    <xdr:sp macro="" textlink="">
      <xdr:nvSpPr>
        <xdr:cNvPr id="337" name="楕円 336">
          <a:extLst>
            <a:ext uri="{FF2B5EF4-FFF2-40B4-BE49-F238E27FC236}">
              <a16:creationId xmlns:a16="http://schemas.microsoft.com/office/drawing/2014/main" id="{731CD058-5455-4AE1-8E86-38EA486318FE}"/>
            </a:ext>
          </a:extLst>
        </xdr:cNvPr>
        <xdr:cNvSpPr/>
      </xdr:nvSpPr>
      <xdr:spPr>
        <a:xfrm>
          <a:off x="14541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76200</xdr:rowOff>
    </xdr:from>
    <xdr:to>
      <xdr:col>81</xdr:col>
      <xdr:colOff>50800</xdr:colOff>
      <xdr:row>37</xdr:row>
      <xdr:rowOff>89916</xdr:rowOff>
    </xdr:to>
    <xdr:cxnSp macro="">
      <xdr:nvCxnSpPr>
        <xdr:cNvPr id="338" name="直線コネクタ 337">
          <a:extLst>
            <a:ext uri="{FF2B5EF4-FFF2-40B4-BE49-F238E27FC236}">
              <a16:creationId xmlns:a16="http://schemas.microsoft.com/office/drawing/2014/main" id="{F7888934-3796-4A7A-B754-528485456018}"/>
            </a:ext>
          </a:extLst>
        </xdr:cNvPr>
        <xdr:cNvCxnSpPr/>
      </xdr:nvCxnSpPr>
      <xdr:spPr>
        <a:xfrm flipV="1">
          <a:off x="14592300" y="6248400"/>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xdr:rowOff>
    </xdr:from>
    <xdr:to>
      <xdr:col>72</xdr:col>
      <xdr:colOff>38100</xdr:colOff>
      <xdr:row>37</xdr:row>
      <xdr:rowOff>108712</xdr:rowOff>
    </xdr:to>
    <xdr:sp macro="" textlink="">
      <xdr:nvSpPr>
        <xdr:cNvPr id="339" name="楕円 338">
          <a:extLst>
            <a:ext uri="{FF2B5EF4-FFF2-40B4-BE49-F238E27FC236}">
              <a16:creationId xmlns:a16="http://schemas.microsoft.com/office/drawing/2014/main" id="{DADB6C1E-54FA-4745-AD6A-1DED28BE7A60}"/>
            </a:ext>
          </a:extLst>
        </xdr:cNvPr>
        <xdr:cNvSpPr/>
      </xdr:nvSpPr>
      <xdr:spPr>
        <a:xfrm>
          <a:off x="13652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57912</xdr:rowOff>
    </xdr:from>
    <xdr:to>
      <xdr:col>76</xdr:col>
      <xdr:colOff>114300</xdr:colOff>
      <xdr:row>37</xdr:row>
      <xdr:rowOff>89916</xdr:rowOff>
    </xdr:to>
    <xdr:cxnSp macro="">
      <xdr:nvCxnSpPr>
        <xdr:cNvPr id="340" name="直線コネクタ 339">
          <a:extLst>
            <a:ext uri="{FF2B5EF4-FFF2-40B4-BE49-F238E27FC236}">
              <a16:creationId xmlns:a16="http://schemas.microsoft.com/office/drawing/2014/main" id="{1E8B3403-1BB7-48AE-A59B-A1AC52868048}"/>
            </a:ext>
          </a:extLst>
        </xdr:cNvPr>
        <xdr:cNvCxnSpPr/>
      </xdr:nvCxnSpPr>
      <xdr:spPr>
        <a:xfrm>
          <a:off x="13703300" y="640156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114554</xdr:rowOff>
    </xdr:from>
    <xdr:to>
      <xdr:col>67</xdr:col>
      <xdr:colOff>101600</xdr:colOff>
      <xdr:row>37</xdr:row>
      <xdr:rowOff>44704</xdr:rowOff>
    </xdr:to>
    <xdr:sp macro="" textlink="">
      <xdr:nvSpPr>
        <xdr:cNvPr id="341" name="楕円 340">
          <a:extLst>
            <a:ext uri="{FF2B5EF4-FFF2-40B4-BE49-F238E27FC236}">
              <a16:creationId xmlns:a16="http://schemas.microsoft.com/office/drawing/2014/main" id="{AFA27C5A-1AB0-4977-A2EC-AD965213D8FD}"/>
            </a:ext>
          </a:extLst>
        </xdr:cNvPr>
        <xdr:cNvSpPr/>
      </xdr:nvSpPr>
      <xdr:spPr>
        <a:xfrm>
          <a:off x="12763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165354</xdr:rowOff>
    </xdr:from>
    <xdr:to>
      <xdr:col>71</xdr:col>
      <xdr:colOff>177800</xdr:colOff>
      <xdr:row>37</xdr:row>
      <xdr:rowOff>57912</xdr:rowOff>
    </xdr:to>
    <xdr:cxnSp macro="">
      <xdr:nvCxnSpPr>
        <xdr:cNvPr id="342" name="直線コネクタ 341">
          <a:extLst>
            <a:ext uri="{FF2B5EF4-FFF2-40B4-BE49-F238E27FC236}">
              <a16:creationId xmlns:a16="http://schemas.microsoft.com/office/drawing/2014/main" id="{A3264844-9FE1-47DD-A08C-F11AF6FF3C25}"/>
            </a:ext>
          </a:extLst>
        </xdr:cNvPr>
        <xdr:cNvCxnSpPr/>
      </xdr:nvCxnSpPr>
      <xdr:spPr>
        <a:xfrm>
          <a:off x="12814300" y="633755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8399</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0B9E1DA4-789F-4C4A-A0F7-E8FF83256463}"/>
            </a:ext>
          </a:extLst>
        </xdr:cNvPr>
        <xdr:cNvSpPr txBox="1"/>
      </xdr:nvSpPr>
      <xdr:spPr>
        <a:xfrm>
          <a:off x="15266044" y="635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95521</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0EAE2A34-6A18-4587-A67A-B67EC047EA91}"/>
            </a:ext>
          </a:extLst>
        </xdr:cNvPr>
        <xdr:cNvSpPr txBox="1"/>
      </xdr:nvSpPr>
      <xdr:spPr>
        <a:xfrm>
          <a:off x="14389744"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15511</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F1C1CEA7-1CBB-4B52-BA70-F8AB308F577B}"/>
            </a:ext>
          </a:extLst>
        </xdr:cNvPr>
        <xdr:cNvSpPr txBox="1"/>
      </xdr:nvSpPr>
      <xdr:spPr>
        <a:xfrm>
          <a:off x="13500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10685</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733FEB63-C4E7-41B3-8B00-DF9AFB36902F}"/>
            </a:ext>
          </a:extLst>
        </xdr:cNvPr>
        <xdr:cNvSpPr txBox="1"/>
      </xdr:nvSpPr>
      <xdr:spPr>
        <a:xfrm>
          <a:off x="126117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143527</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656B0F13-42D4-42EE-A111-F8F0C25B1C71}"/>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131843</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1B7F3037-68F8-4DFD-9244-3E04BF3FC002}"/>
            </a:ext>
          </a:extLst>
        </xdr:cNvPr>
        <xdr:cNvSpPr txBox="1"/>
      </xdr:nvSpPr>
      <xdr:spPr>
        <a:xfrm>
          <a:off x="14389744" y="647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99839</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00F9A51F-4DCD-462A-A5AD-6CD7766646B7}"/>
            </a:ext>
          </a:extLst>
        </xdr:cNvPr>
        <xdr:cNvSpPr txBox="1"/>
      </xdr:nvSpPr>
      <xdr:spPr>
        <a:xfrm>
          <a:off x="13500744" y="644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61231</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C02BAD95-F0B4-4313-8F30-2D07D62D6260}"/>
            </a:ext>
          </a:extLst>
        </xdr:cNvPr>
        <xdr:cNvSpPr txBox="1"/>
      </xdr:nvSpPr>
      <xdr:spPr>
        <a:xfrm>
          <a:off x="1261174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AC6E7E93-AAB9-4D74-B32B-6F01DBF19DF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034C1DC-E03D-4114-A653-3CFCC9F58B9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FAF97DD8-B9B8-4086-8C2C-C2C1D2D543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FFA4775A-B60F-4CCB-A194-E5C53D8D4E2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86649C66-E0AB-4CF4-9100-4016F3DF40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9DD19CE1-7C9F-4FDB-A185-E566ADDFC45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D2B3131F-046A-4DE0-9FD6-BBC84BFB75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2CE05DB4-B5F4-49C3-BE8A-19C0F8FAA19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9E7FC4AE-6702-4C61-A3CB-2CB17ABD96D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FD31005-F3C9-44F5-BDC8-87B4326A1DB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6C01BFC5-6465-4249-86E6-5617319FA88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BFC7FC4D-A8E2-49B0-B7A0-ED59D148B5A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0A92B9A0-F277-4E62-908A-4C148FB9260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4" name="テキスト ボックス 363">
          <a:extLst>
            <a:ext uri="{FF2B5EF4-FFF2-40B4-BE49-F238E27FC236}">
              <a16:creationId xmlns:a16="http://schemas.microsoft.com/office/drawing/2014/main" id="{F519E90D-D50F-4A7B-999B-9F6E78275F79}"/>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628645E9-743F-4B58-8E72-9633334DB16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6" name="テキスト ボックス 365">
          <a:extLst>
            <a:ext uri="{FF2B5EF4-FFF2-40B4-BE49-F238E27FC236}">
              <a16:creationId xmlns:a16="http://schemas.microsoft.com/office/drawing/2014/main" id="{1FA1FFFF-7DA7-488B-8B8B-480813014101}"/>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8BDB9AB0-02CF-4410-B091-8F0A569459C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8" name="テキスト ボックス 367">
          <a:extLst>
            <a:ext uri="{FF2B5EF4-FFF2-40B4-BE49-F238E27FC236}">
              <a16:creationId xmlns:a16="http://schemas.microsoft.com/office/drawing/2014/main" id="{78D2A1AE-825B-449A-9F78-846BFC4B14F6}"/>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B636AEE7-1A12-4301-A510-9024463D811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a:extLst>
            <a:ext uri="{FF2B5EF4-FFF2-40B4-BE49-F238E27FC236}">
              <a16:creationId xmlns:a16="http://schemas.microsoft.com/office/drawing/2014/main" id="{6D5E5CBA-5A57-482C-8055-14C85F8F9EB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2531CE43-1E13-4A5A-A4D7-86538FFBBD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372" name="直線コネクタ 371">
          <a:extLst>
            <a:ext uri="{FF2B5EF4-FFF2-40B4-BE49-F238E27FC236}">
              <a16:creationId xmlns:a16="http://schemas.microsoft.com/office/drawing/2014/main" id="{5A86B38E-C5D2-4F99-BFA9-68A5B41F0519}"/>
            </a:ext>
          </a:extLst>
        </xdr:cNvPr>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373" name="【一般廃棄物処理施設】&#10;一人当たり有形固定資産（償却資産）額最小値テキスト">
          <a:extLst>
            <a:ext uri="{FF2B5EF4-FFF2-40B4-BE49-F238E27FC236}">
              <a16:creationId xmlns:a16="http://schemas.microsoft.com/office/drawing/2014/main" id="{4170025D-1BFE-4153-9091-F066EF734A78}"/>
            </a:ext>
          </a:extLst>
        </xdr:cNvPr>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374" name="直線コネクタ 373">
          <a:extLst>
            <a:ext uri="{FF2B5EF4-FFF2-40B4-BE49-F238E27FC236}">
              <a16:creationId xmlns:a16="http://schemas.microsoft.com/office/drawing/2014/main" id="{D391D86E-48EF-49EC-B3FE-57591BFA7796}"/>
            </a:ext>
          </a:extLst>
        </xdr:cNvPr>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375" name="【一般廃棄物処理施設】&#10;一人当たり有形固定資産（償却資産）額最大値テキスト">
          <a:extLst>
            <a:ext uri="{FF2B5EF4-FFF2-40B4-BE49-F238E27FC236}">
              <a16:creationId xmlns:a16="http://schemas.microsoft.com/office/drawing/2014/main" id="{1BE9C5B9-4473-41BC-9EF7-1579E9217208}"/>
            </a:ext>
          </a:extLst>
        </xdr:cNvPr>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376" name="直線コネクタ 375">
          <a:extLst>
            <a:ext uri="{FF2B5EF4-FFF2-40B4-BE49-F238E27FC236}">
              <a16:creationId xmlns:a16="http://schemas.microsoft.com/office/drawing/2014/main" id="{BE4E6CAC-4481-4B5D-95EC-9DAF5C77853C}"/>
            </a:ext>
          </a:extLst>
        </xdr:cNvPr>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139209</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01DEDB17-5C55-4ADC-8090-AB8281CB4C86}"/>
            </a:ext>
          </a:extLst>
        </xdr:cNvPr>
        <xdr:cNvSpPr txBox="1"/>
      </xdr:nvSpPr>
      <xdr:spPr>
        <a:xfrm>
          <a:off x="22199600" y="6997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378" name="フローチャート: 判断 377">
          <a:extLst>
            <a:ext uri="{FF2B5EF4-FFF2-40B4-BE49-F238E27FC236}">
              <a16:creationId xmlns:a16="http://schemas.microsoft.com/office/drawing/2014/main" id="{700125AC-D529-4BB5-9FEA-323FC286543A}"/>
            </a:ext>
          </a:extLst>
        </xdr:cNvPr>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379" name="フローチャート: 判断 378">
          <a:extLst>
            <a:ext uri="{FF2B5EF4-FFF2-40B4-BE49-F238E27FC236}">
              <a16:creationId xmlns:a16="http://schemas.microsoft.com/office/drawing/2014/main" id="{B36A1359-999A-4A33-9DF1-274E828EE512}"/>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380" name="フローチャート: 判断 379">
          <a:extLst>
            <a:ext uri="{FF2B5EF4-FFF2-40B4-BE49-F238E27FC236}">
              <a16:creationId xmlns:a16="http://schemas.microsoft.com/office/drawing/2014/main" id="{8D10428F-B325-4C26-95A6-B5D28BF0E10D}"/>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381" name="フローチャート: 判断 380">
          <a:extLst>
            <a:ext uri="{FF2B5EF4-FFF2-40B4-BE49-F238E27FC236}">
              <a16:creationId xmlns:a16="http://schemas.microsoft.com/office/drawing/2014/main" id="{DFA3C3D3-34A1-421D-ADAD-3CEDA30DA3F8}"/>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382" name="フローチャート: 判断 381">
          <a:extLst>
            <a:ext uri="{FF2B5EF4-FFF2-40B4-BE49-F238E27FC236}">
              <a16:creationId xmlns:a16="http://schemas.microsoft.com/office/drawing/2014/main" id="{AF8944E6-70B1-4889-A397-EE2BEDBAE163}"/>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148A2708-F1E0-4C76-8C48-F2F9AE130C1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3B793F28-9CCE-422E-90B9-81FBD951523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7847CCCC-FC21-4183-8F73-F015548DD5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72EC128B-756F-4DBC-ADA5-835809DF979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2A0D416A-5E20-4BA2-A57D-04F52F7C0E2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80639</xdr:rowOff>
    </xdr:from>
    <xdr:to>
      <xdr:col>116</xdr:col>
      <xdr:colOff>114300</xdr:colOff>
      <xdr:row>35</xdr:row>
      <xdr:rowOff>10789</xdr:rowOff>
    </xdr:to>
    <xdr:sp macro="" textlink="">
      <xdr:nvSpPr>
        <xdr:cNvPr id="388" name="楕円 387">
          <a:extLst>
            <a:ext uri="{FF2B5EF4-FFF2-40B4-BE49-F238E27FC236}">
              <a16:creationId xmlns:a16="http://schemas.microsoft.com/office/drawing/2014/main" id="{EF12E3C3-F45A-4DBA-B4EC-0C6C96857499}"/>
            </a:ext>
          </a:extLst>
        </xdr:cNvPr>
        <xdr:cNvSpPr/>
      </xdr:nvSpPr>
      <xdr:spPr>
        <a:xfrm>
          <a:off x="22110700" y="59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33666</xdr:rowOff>
    </xdr:from>
    <xdr:ext cx="690189" cy="259045"/>
    <xdr:sp macro="" textlink="">
      <xdr:nvSpPr>
        <xdr:cNvPr id="389" name="【一般廃棄物処理施設】&#10;一人当たり有形固定資産（償却資産）額該当値テキスト">
          <a:extLst>
            <a:ext uri="{FF2B5EF4-FFF2-40B4-BE49-F238E27FC236}">
              <a16:creationId xmlns:a16="http://schemas.microsoft.com/office/drawing/2014/main" id="{A40D53D8-D410-43F8-B824-BE63C982B1DE}"/>
            </a:ext>
          </a:extLst>
        </xdr:cNvPr>
        <xdr:cNvSpPr txBox="1"/>
      </xdr:nvSpPr>
      <xdr:spPr>
        <a:xfrm>
          <a:off x="22199600" y="5862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103178</xdr:rowOff>
    </xdr:from>
    <xdr:to>
      <xdr:col>112</xdr:col>
      <xdr:colOff>38100</xdr:colOff>
      <xdr:row>35</xdr:row>
      <xdr:rowOff>33328</xdr:rowOff>
    </xdr:to>
    <xdr:sp macro="" textlink="">
      <xdr:nvSpPr>
        <xdr:cNvPr id="390" name="楕円 389">
          <a:extLst>
            <a:ext uri="{FF2B5EF4-FFF2-40B4-BE49-F238E27FC236}">
              <a16:creationId xmlns:a16="http://schemas.microsoft.com/office/drawing/2014/main" id="{264A4CA4-5E4C-4D90-8FC3-FA5429905A7A}"/>
            </a:ext>
          </a:extLst>
        </xdr:cNvPr>
        <xdr:cNvSpPr/>
      </xdr:nvSpPr>
      <xdr:spPr>
        <a:xfrm>
          <a:off x="21272500" y="59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131439</xdr:rowOff>
    </xdr:from>
    <xdr:to>
      <xdr:col>116</xdr:col>
      <xdr:colOff>63500</xdr:colOff>
      <xdr:row>34</xdr:row>
      <xdr:rowOff>153978</xdr:rowOff>
    </xdr:to>
    <xdr:cxnSp macro="">
      <xdr:nvCxnSpPr>
        <xdr:cNvPr id="391" name="直線コネクタ 390">
          <a:extLst>
            <a:ext uri="{FF2B5EF4-FFF2-40B4-BE49-F238E27FC236}">
              <a16:creationId xmlns:a16="http://schemas.microsoft.com/office/drawing/2014/main" id="{A52DCCB2-4EEF-4029-B2B4-388803FE3EDC}"/>
            </a:ext>
          </a:extLst>
        </xdr:cNvPr>
        <xdr:cNvCxnSpPr/>
      </xdr:nvCxnSpPr>
      <xdr:spPr>
        <a:xfrm flipV="1">
          <a:off x="21323300" y="5960739"/>
          <a:ext cx="8382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41537</xdr:rowOff>
    </xdr:from>
    <xdr:to>
      <xdr:col>107</xdr:col>
      <xdr:colOff>101600</xdr:colOff>
      <xdr:row>36</xdr:row>
      <xdr:rowOff>143137</xdr:rowOff>
    </xdr:to>
    <xdr:sp macro="" textlink="">
      <xdr:nvSpPr>
        <xdr:cNvPr id="392" name="楕円 391">
          <a:extLst>
            <a:ext uri="{FF2B5EF4-FFF2-40B4-BE49-F238E27FC236}">
              <a16:creationId xmlns:a16="http://schemas.microsoft.com/office/drawing/2014/main" id="{3A3086F5-5868-48E3-9623-4B04729DFD3C}"/>
            </a:ext>
          </a:extLst>
        </xdr:cNvPr>
        <xdr:cNvSpPr/>
      </xdr:nvSpPr>
      <xdr:spPr>
        <a:xfrm>
          <a:off x="20383500" y="621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153978</xdr:rowOff>
    </xdr:from>
    <xdr:to>
      <xdr:col>111</xdr:col>
      <xdr:colOff>177800</xdr:colOff>
      <xdr:row>36</xdr:row>
      <xdr:rowOff>92337</xdr:rowOff>
    </xdr:to>
    <xdr:cxnSp macro="">
      <xdr:nvCxnSpPr>
        <xdr:cNvPr id="393" name="直線コネクタ 392">
          <a:extLst>
            <a:ext uri="{FF2B5EF4-FFF2-40B4-BE49-F238E27FC236}">
              <a16:creationId xmlns:a16="http://schemas.microsoft.com/office/drawing/2014/main" id="{29D60C1F-CC2F-4848-A91F-C68C51A453B2}"/>
            </a:ext>
          </a:extLst>
        </xdr:cNvPr>
        <xdr:cNvCxnSpPr/>
      </xdr:nvCxnSpPr>
      <xdr:spPr>
        <a:xfrm flipV="1">
          <a:off x="20434300" y="5983278"/>
          <a:ext cx="889000" cy="28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31347</xdr:rowOff>
    </xdr:from>
    <xdr:to>
      <xdr:col>102</xdr:col>
      <xdr:colOff>165100</xdr:colOff>
      <xdr:row>36</xdr:row>
      <xdr:rowOff>132947</xdr:rowOff>
    </xdr:to>
    <xdr:sp macro="" textlink="">
      <xdr:nvSpPr>
        <xdr:cNvPr id="394" name="楕円 393">
          <a:extLst>
            <a:ext uri="{FF2B5EF4-FFF2-40B4-BE49-F238E27FC236}">
              <a16:creationId xmlns:a16="http://schemas.microsoft.com/office/drawing/2014/main" id="{EEADE254-827E-4FCC-98AD-3355994CB136}"/>
            </a:ext>
          </a:extLst>
        </xdr:cNvPr>
        <xdr:cNvSpPr/>
      </xdr:nvSpPr>
      <xdr:spPr>
        <a:xfrm>
          <a:off x="19494500" y="620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82147</xdr:rowOff>
    </xdr:from>
    <xdr:to>
      <xdr:col>107</xdr:col>
      <xdr:colOff>50800</xdr:colOff>
      <xdr:row>36</xdr:row>
      <xdr:rowOff>92337</xdr:rowOff>
    </xdr:to>
    <xdr:cxnSp macro="">
      <xdr:nvCxnSpPr>
        <xdr:cNvPr id="395" name="直線コネクタ 394">
          <a:extLst>
            <a:ext uri="{FF2B5EF4-FFF2-40B4-BE49-F238E27FC236}">
              <a16:creationId xmlns:a16="http://schemas.microsoft.com/office/drawing/2014/main" id="{73CA2265-F864-4646-B9CA-266160D51D1B}"/>
            </a:ext>
          </a:extLst>
        </xdr:cNvPr>
        <xdr:cNvCxnSpPr/>
      </xdr:nvCxnSpPr>
      <xdr:spPr>
        <a:xfrm>
          <a:off x="19545300" y="6254347"/>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123361</xdr:rowOff>
    </xdr:from>
    <xdr:to>
      <xdr:col>98</xdr:col>
      <xdr:colOff>38100</xdr:colOff>
      <xdr:row>41</xdr:row>
      <xdr:rowOff>53511</xdr:rowOff>
    </xdr:to>
    <xdr:sp macro="" textlink="">
      <xdr:nvSpPr>
        <xdr:cNvPr id="396" name="楕円 395">
          <a:extLst>
            <a:ext uri="{FF2B5EF4-FFF2-40B4-BE49-F238E27FC236}">
              <a16:creationId xmlns:a16="http://schemas.microsoft.com/office/drawing/2014/main" id="{8D666E91-6806-4E3A-8D9F-D87D00714F54}"/>
            </a:ext>
          </a:extLst>
        </xdr:cNvPr>
        <xdr:cNvSpPr/>
      </xdr:nvSpPr>
      <xdr:spPr>
        <a:xfrm>
          <a:off x="18605500" y="69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82147</xdr:rowOff>
    </xdr:from>
    <xdr:to>
      <xdr:col>102</xdr:col>
      <xdr:colOff>114300</xdr:colOff>
      <xdr:row>41</xdr:row>
      <xdr:rowOff>2711</xdr:rowOff>
    </xdr:to>
    <xdr:cxnSp macro="">
      <xdr:nvCxnSpPr>
        <xdr:cNvPr id="397" name="直線コネクタ 396">
          <a:extLst>
            <a:ext uri="{FF2B5EF4-FFF2-40B4-BE49-F238E27FC236}">
              <a16:creationId xmlns:a16="http://schemas.microsoft.com/office/drawing/2014/main" id="{D29ABFB2-5AB0-4B6A-B07A-D19FDDDBF5D2}"/>
            </a:ext>
          </a:extLst>
        </xdr:cNvPr>
        <xdr:cNvCxnSpPr/>
      </xdr:nvCxnSpPr>
      <xdr:spPr>
        <a:xfrm flipV="1">
          <a:off x="18656300" y="6254347"/>
          <a:ext cx="889000" cy="77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82245</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69E81174-4AB6-4CE4-948D-0E37A3A1387B}"/>
            </a:ext>
          </a:extLst>
        </xdr:cNvPr>
        <xdr:cNvSpPr txBox="1"/>
      </xdr:nvSpPr>
      <xdr:spPr>
        <a:xfrm>
          <a:off x="21011095" y="711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88402</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D45D75B6-E110-4638-BE81-A0432499C68E}"/>
            </a:ext>
          </a:extLst>
        </xdr:cNvPr>
        <xdr:cNvSpPr txBox="1"/>
      </xdr:nvSpPr>
      <xdr:spPr>
        <a:xfrm>
          <a:off x="20134795" y="711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91022</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940E5F99-18AD-4D57-AE76-ADD075F26E0D}"/>
            </a:ext>
          </a:extLst>
        </xdr:cNvPr>
        <xdr:cNvSpPr txBox="1"/>
      </xdr:nvSpPr>
      <xdr:spPr>
        <a:xfrm>
          <a:off x="19245795" y="712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120134</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22DCFE63-CD30-4E32-8BD0-55280FBC4FD6}"/>
            </a:ext>
          </a:extLst>
        </xdr:cNvPr>
        <xdr:cNvSpPr txBox="1"/>
      </xdr:nvSpPr>
      <xdr:spPr>
        <a:xfrm>
          <a:off x="18356795" y="714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33</xdr:row>
      <xdr:rowOff>49855</xdr:rowOff>
    </xdr:from>
    <xdr:ext cx="690189" cy="259045"/>
    <xdr:sp macro="" textlink="">
      <xdr:nvSpPr>
        <xdr:cNvPr id="402" name="n_1mainValue【一般廃棄物処理施設】&#10;一人当たり有形固定資産（償却資産）額">
          <a:extLst>
            <a:ext uri="{FF2B5EF4-FFF2-40B4-BE49-F238E27FC236}">
              <a16:creationId xmlns:a16="http://schemas.microsoft.com/office/drawing/2014/main" id="{8ABEED0A-D4B4-411B-B880-5958D9C19A61}"/>
            </a:ext>
          </a:extLst>
        </xdr:cNvPr>
        <xdr:cNvSpPr txBox="1"/>
      </xdr:nvSpPr>
      <xdr:spPr>
        <a:xfrm>
          <a:off x="20965505" y="57077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34</xdr:row>
      <xdr:rowOff>159664</xdr:rowOff>
    </xdr:from>
    <xdr:ext cx="690189" cy="259045"/>
    <xdr:sp macro="" textlink="">
      <xdr:nvSpPr>
        <xdr:cNvPr id="403" name="n_2mainValue【一般廃棄物処理施設】&#10;一人当たり有形固定資産（償却資産）額">
          <a:extLst>
            <a:ext uri="{FF2B5EF4-FFF2-40B4-BE49-F238E27FC236}">
              <a16:creationId xmlns:a16="http://schemas.microsoft.com/office/drawing/2014/main" id="{FE4E0745-63C4-4EDF-8920-826C2F449DA1}"/>
            </a:ext>
          </a:extLst>
        </xdr:cNvPr>
        <xdr:cNvSpPr txBox="1"/>
      </xdr:nvSpPr>
      <xdr:spPr>
        <a:xfrm>
          <a:off x="20089205" y="59889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34</xdr:row>
      <xdr:rowOff>149474</xdr:rowOff>
    </xdr:from>
    <xdr:ext cx="690189" cy="259045"/>
    <xdr:sp macro="" textlink="">
      <xdr:nvSpPr>
        <xdr:cNvPr id="404" name="n_3mainValue【一般廃棄物処理施設】&#10;一人当たり有形固定資産（償却資産）額">
          <a:extLst>
            <a:ext uri="{FF2B5EF4-FFF2-40B4-BE49-F238E27FC236}">
              <a16:creationId xmlns:a16="http://schemas.microsoft.com/office/drawing/2014/main" id="{A88450F1-BA77-4EBF-8E77-E6527A25CCEE}"/>
            </a:ext>
          </a:extLst>
        </xdr:cNvPr>
        <xdr:cNvSpPr txBox="1"/>
      </xdr:nvSpPr>
      <xdr:spPr>
        <a:xfrm>
          <a:off x="19200205" y="5978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70038</xdr:rowOff>
    </xdr:from>
    <xdr:ext cx="599010" cy="259045"/>
    <xdr:sp macro="" textlink="">
      <xdr:nvSpPr>
        <xdr:cNvPr id="405" name="n_4mainValue【一般廃棄物処理施設】&#10;一人当たり有形固定資産（償却資産）額">
          <a:extLst>
            <a:ext uri="{FF2B5EF4-FFF2-40B4-BE49-F238E27FC236}">
              <a16:creationId xmlns:a16="http://schemas.microsoft.com/office/drawing/2014/main" id="{CA184A44-9E99-42A8-A76E-173F15CE12FC}"/>
            </a:ext>
          </a:extLst>
        </xdr:cNvPr>
        <xdr:cNvSpPr txBox="1"/>
      </xdr:nvSpPr>
      <xdr:spPr>
        <a:xfrm>
          <a:off x="18356795" y="675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799A433D-989C-46F2-B90D-5F98B18E84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1F65135F-9864-420E-9E0A-87D7A37ACFF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3C2F650A-D2CC-41C6-B8E4-87336D61AA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CCD55406-309C-4B05-9316-B77640AA29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C1A709C8-0EFD-4D04-BFAA-D2E953BDED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6377F841-AFA7-4A27-8265-03606B43C8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E7BE89F1-71B5-43C3-B953-1500EEAC0D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C76606E1-D643-44B5-B482-B7232976963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BCCFC397-D5F3-4618-A6C5-9E775480309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E3148EEF-2C0A-4FC9-86B7-4C2C9E8538B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0B4524CD-1500-4045-9482-327E5A28951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17" name="直線コネクタ 416">
          <a:extLst>
            <a:ext uri="{FF2B5EF4-FFF2-40B4-BE49-F238E27FC236}">
              <a16:creationId xmlns:a16="http://schemas.microsoft.com/office/drawing/2014/main" id="{B78BAB23-19F6-4652-A214-FF0D7D01751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18" name="テキスト ボックス 417">
          <a:extLst>
            <a:ext uri="{FF2B5EF4-FFF2-40B4-BE49-F238E27FC236}">
              <a16:creationId xmlns:a16="http://schemas.microsoft.com/office/drawing/2014/main" id="{7DFB345D-39F2-4C26-867D-2BC353BFBB57}"/>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19" name="直線コネクタ 418">
          <a:extLst>
            <a:ext uri="{FF2B5EF4-FFF2-40B4-BE49-F238E27FC236}">
              <a16:creationId xmlns:a16="http://schemas.microsoft.com/office/drawing/2014/main" id="{66F90786-F196-403A-BA18-E8400537C477}"/>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20" name="テキスト ボックス 419">
          <a:extLst>
            <a:ext uri="{FF2B5EF4-FFF2-40B4-BE49-F238E27FC236}">
              <a16:creationId xmlns:a16="http://schemas.microsoft.com/office/drawing/2014/main" id="{6B0868C7-3FC7-4F91-B73A-5CC6C7218AF9}"/>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21" name="直線コネクタ 420">
          <a:extLst>
            <a:ext uri="{FF2B5EF4-FFF2-40B4-BE49-F238E27FC236}">
              <a16:creationId xmlns:a16="http://schemas.microsoft.com/office/drawing/2014/main" id="{D10FDFAA-CDB3-462D-9C2B-B514DA0F1DBB}"/>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22" name="テキスト ボックス 421">
          <a:extLst>
            <a:ext uri="{FF2B5EF4-FFF2-40B4-BE49-F238E27FC236}">
              <a16:creationId xmlns:a16="http://schemas.microsoft.com/office/drawing/2014/main" id="{EDBA4216-970B-49A2-BE3B-816FE62B6339}"/>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id="{088CB504-3E18-4726-B119-76F11879F03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id="{91AA7D0C-A56E-4E24-9918-784D2873E7C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25" name="直線コネクタ 424">
          <a:extLst>
            <a:ext uri="{FF2B5EF4-FFF2-40B4-BE49-F238E27FC236}">
              <a16:creationId xmlns:a16="http://schemas.microsoft.com/office/drawing/2014/main" id="{1E1086E2-C36C-43C9-A8A3-006C688B3111}"/>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26" name="テキスト ボックス 425">
          <a:extLst>
            <a:ext uri="{FF2B5EF4-FFF2-40B4-BE49-F238E27FC236}">
              <a16:creationId xmlns:a16="http://schemas.microsoft.com/office/drawing/2014/main" id="{E17ACB13-ECC6-4D43-BE01-CC96BAAC2483}"/>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27" name="直線コネクタ 426">
          <a:extLst>
            <a:ext uri="{FF2B5EF4-FFF2-40B4-BE49-F238E27FC236}">
              <a16:creationId xmlns:a16="http://schemas.microsoft.com/office/drawing/2014/main" id="{1F276E6B-7221-4511-A50A-807ED1D46862}"/>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28" name="テキスト ボックス 427">
          <a:extLst>
            <a:ext uri="{FF2B5EF4-FFF2-40B4-BE49-F238E27FC236}">
              <a16:creationId xmlns:a16="http://schemas.microsoft.com/office/drawing/2014/main" id="{A7BB8317-22C0-4E8F-9D01-9197E8F17F04}"/>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29" name="直線コネクタ 428">
          <a:extLst>
            <a:ext uri="{FF2B5EF4-FFF2-40B4-BE49-F238E27FC236}">
              <a16:creationId xmlns:a16="http://schemas.microsoft.com/office/drawing/2014/main" id="{16492E5E-FBBA-4B15-BD2F-D6AB81A5DC3F}"/>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30" name="テキスト ボックス 429">
          <a:extLst>
            <a:ext uri="{FF2B5EF4-FFF2-40B4-BE49-F238E27FC236}">
              <a16:creationId xmlns:a16="http://schemas.microsoft.com/office/drawing/2014/main" id="{4C829A60-4838-496C-8820-A7E5333A1952}"/>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DA4A122E-C5A8-4EEC-A53B-9F3D092608B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2" name="テキスト ボックス 431">
          <a:extLst>
            <a:ext uri="{FF2B5EF4-FFF2-40B4-BE49-F238E27FC236}">
              <a16:creationId xmlns:a16="http://schemas.microsoft.com/office/drawing/2014/main" id="{DDE21D6E-210F-4300-BB14-12CCF104276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a:extLst>
            <a:ext uri="{FF2B5EF4-FFF2-40B4-BE49-F238E27FC236}">
              <a16:creationId xmlns:a16="http://schemas.microsoft.com/office/drawing/2014/main" id="{326DF0CA-154A-44E0-AF4E-B166F05E11C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434" name="直線コネクタ 433">
          <a:extLst>
            <a:ext uri="{FF2B5EF4-FFF2-40B4-BE49-F238E27FC236}">
              <a16:creationId xmlns:a16="http://schemas.microsoft.com/office/drawing/2014/main" id="{8A742B37-0ACD-4790-97D1-8B1AFEB0C094}"/>
            </a:ext>
          </a:extLst>
        </xdr:cNvPr>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35" name="【保健センター・保健所】&#10;有形固定資産減価償却率最小値テキスト">
          <a:extLst>
            <a:ext uri="{FF2B5EF4-FFF2-40B4-BE49-F238E27FC236}">
              <a16:creationId xmlns:a16="http://schemas.microsoft.com/office/drawing/2014/main" id="{35BEBF03-1596-4AA3-8A12-BBC8FB7DED33}"/>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36" name="直線コネクタ 435">
          <a:extLst>
            <a:ext uri="{FF2B5EF4-FFF2-40B4-BE49-F238E27FC236}">
              <a16:creationId xmlns:a16="http://schemas.microsoft.com/office/drawing/2014/main" id="{E22B450B-F5E4-430F-B050-989C402E57B5}"/>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437" name="【保健センター・保健所】&#10;有形固定資産減価償却率最大値テキスト">
          <a:extLst>
            <a:ext uri="{FF2B5EF4-FFF2-40B4-BE49-F238E27FC236}">
              <a16:creationId xmlns:a16="http://schemas.microsoft.com/office/drawing/2014/main" id="{A037A621-76C6-4572-BD02-9E9EF74FF05F}"/>
            </a:ext>
          </a:extLst>
        </xdr:cNvPr>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438" name="直線コネクタ 437">
          <a:extLst>
            <a:ext uri="{FF2B5EF4-FFF2-40B4-BE49-F238E27FC236}">
              <a16:creationId xmlns:a16="http://schemas.microsoft.com/office/drawing/2014/main" id="{9438AA35-7D90-4020-84C7-CCAD60E8B156}"/>
            </a:ext>
          </a:extLst>
        </xdr:cNvPr>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136224</xdr:rowOff>
    </xdr:from>
    <xdr:ext cx="405111" cy="259045"/>
    <xdr:sp macro="" textlink="">
      <xdr:nvSpPr>
        <xdr:cNvPr id="439" name="【保健センター・保健所】&#10;有形固定資産減価償却率平均値テキスト">
          <a:extLst>
            <a:ext uri="{FF2B5EF4-FFF2-40B4-BE49-F238E27FC236}">
              <a16:creationId xmlns:a16="http://schemas.microsoft.com/office/drawing/2014/main" id="{F21CBBF4-EAFD-4119-9B59-AA358DCDDBE1}"/>
            </a:ext>
          </a:extLst>
        </xdr:cNvPr>
        <xdr:cNvSpPr txBox="1"/>
      </xdr:nvSpPr>
      <xdr:spPr>
        <a:xfrm>
          <a:off x="16357600" y="10251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440" name="フローチャート: 判断 439">
          <a:extLst>
            <a:ext uri="{FF2B5EF4-FFF2-40B4-BE49-F238E27FC236}">
              <a16:creationId xmlns:a16="http://schemas.microsoft.com/office/drawing/2014/main" id="{29815A9B-F898-42FE-9F8F-5DFB8346CAF5}"/>
            </a:ext>
          </a:extLst>
        </xdr:cNvPr>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137795</xdr:rowOff>
    </xdr:from>
    <xdr:to>
      <xdr:col>81</xdr:col>
      <xdr:colOff>101600</xdr:colOff>
      <xdr:row>59</xdr:row>
      <xdr:rowOff>67945</xdr:rowOff>
    </xdr:to>
    <xdr:sp macro="" textlink="">
      <xdr:nvSpPr>
        <xdr:cNvPr id="441" name="フローチャート: 判断 440">
          <a:extLst>
            <a:ext uri="{FF2B5EF4-FFF2-40B4-BE49-F238E27FC236}">
              <a16:creationId xmlns:a16="http://schemas.microsoft.com/office/drawing/2014/main" id="{7FFECB85-5554-4402-A0FE-240E51EF368E}"/>
            </a:ext>
          </a:extLst>
        </xdr:cNvPr>
        <xdr:cNvSpPr/>
      </xdr:nvSpPr>
      <xdr:spPr>
        <a:xfrm>
          <a:off x="15430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89218</xdr:rowOff>
    </xdr:from>
    <xdr:to>
      <xdr:col>76</xdr:col>
      <xdr:colOff>165100</xdr:colOff>
      <xdr:row>59</xdr:row>
      <xdr:rowOff>19368</xdr:rowOff>
    </xdr:to>
    <xdr:sp macro="" textlink="">
      <xdr:nvSpPr>
        <xdr:cNvPr id="442" name="フローチャート: 判断 441">
          <a:extLst>
            <a:ext uri="{FF2B5EF4-FFF2-40B4-BE49-F238E27FC236}">
              <a16:creationId xmlns:a16="http://schemas.microsoft.com/office/drawing/2014/main" id="{D5CCFD16-3990-436E-9513-4C359954818A}"/>
            </a:ext>
          </a:extLst>
        </xdr:cNvPr>
        <xdr:cNvSpPr/>
      </xdr:nvSpPr>
      <xdr:spPr>
        <a:xfrm>
          <a:off x="14541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43" name="フローチャート: 判断 442">
          <a:extLst>
            <a:ext uri="{FF2B5EF4-FFF2-40B4-BE49-F238E27FC236}">
              <a16:creationId xmlns:a16="http://schemas.microsoft.com/office/drawing/2014/main" id="{B23559FB-447C-4704-BD88-138D2508048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89218</xdr:rowOff>
    </xdr:from>
    <xdr:to>
      <xdr:col>67</xdr:col>
      <xdr:colOff>101600</xdr:colOff>
      <xdr:row>59</xdr:row>
      <xdr:rowOff>19368</xdr:rowOff>
    </xdr:to>
    <xdr:sp macro="" textlink="">
      <xdr:nvSpPr>
        <xdr:cNvPr id="444" name="フローチャート: 判断 443">
          <a:extLst>
            <a:ext uri="{FF2B5EF4-FFF2-40B4-BE49-F238E27FC236}">
              <a16:creationId xmlns:a16="http://schemas.microsoft.com/office/drawing/2014/main" id="{06A90F4E-48ED-4342-B9E3-9EE318DDD3D6}"/>
            </a:ext>
          </a:extLst>
        </xdr:cNvPr>
        <xdr:cNvSpPr/>
      </xdr:nvSpPr>
      <xdr:spPr>
        <a:xfrm>
          <a:off x="12763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2D8004C0-88BA-4A31-BD46-22D332A0CB8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D6E195B-1A14-45E9-A804-98C7B83F1A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6AC8DA6C-C641-4628-9AB4-B5017D7B3F1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F4948FAE-EC0A-40D5-9CD2-ADB9E32179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1777055-350E-4080-859E-EB7807A75C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20638</xdr:rowOff>
    </xdr:from>
    <xdr:to>
      <xdr:col>85</xdr:col>
      <xdr:colOff>177800</xdr:colOff>
      <xdr:row>57</xdr:row>
      <xdr:rowOff>122238</xdr:rowOff>
    </xdr:to>
    <xdr:sp macro="" textlink="">
      <xdr:nvSpPr>
        <xdr:cNvPr id="450" name="楕円 449">
          <a:extLst>
            <a:ext uri="{FF2B5EF4-FFF2-40B4-BE49-F238E27FC236}">
              <a16:creationId xmlns:a16="http://schemas.microsoft.com/office/drawing/2014/main" id="{C069F1F9-1956-415F-90BB-3D8D391B5645}"/>
            </a:ext>
          </a:extLst>
        </xdr:cNvPr>
        <xdr:cNvSpPr/>
      </xdr:nvSpPr>
      <xdr:spPr>
        <a:xfrm>
          <a:off x="16268700" y="97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43515</xdr:rowOff>
    </xdr:from>
    <xdr:ext cx="405111" cy="259045"/>
    <xdr:sp macro="" textlink="">
      <xdr:nvSpPr>
        <xdr:cNvPr id="451" name="【保健センター・保健所】&#10;有形固定資産減価償却率該当値テキスト">
          <a:extLst>
            <a:ext uri="{FF2B5EF4-FFF2-40B4-BE49-F238E27FC236}">
              <a16:creationId xmlns:a16="http://schemas.microsoft.com/office/drawing/2014/main" id="{0F708013-8581-4B22-9CC9-45024992B04B}"/>
            </a:ext>
          </a:extLst>
        </xdr:cNvPr>
        <xdr:cNvSpPr txBox="1"/>
      </xdr:nvSpPr>
      <xdr:spPr>
        <a:xfrm>
          <a:off x="16357600" y="964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129222</xdr:rowOff>
    </xdr:from>
    <xdr:to>
      <xdr:col>81</xdr:col>
      <xdr:colOff>101600</xdr:colOff>
      <xdr:row>57</xdr:row>
      <xdr:rowOff>59372</xdr:rowOff>
    </xdr:to>
    <xdr:sp macro="" textlink="">
      <xdr:nvSpPr>
        <xdr:cNvPr id="452" name="楕円 451">
          <a:extLst>
            <a:ext uri="{FF2B5EF4-FFF2-40B4-BE49-F238E27FC236}">
              <a16:creationId xmlns:a16="http://schemas.microsoft.com/office/drawing/2014/main" id="{63587F85-2E85-4B32-B957-C06319A754C5}"/>
            </a:ext>
          </a:extLst>
        </xdr:cNvPr>
        <xdr:cNvSpPr/>
      </xdr:nvSpPr>
      <xdr:spPr>
        <a:xfrm>
          <a:off x="15430500" y="9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8572</xdr:rowOff>
    </xdr:from>
    <xdr:to>
      <xdr:col>85</xdr:col>
      <xdr:colOff>127000</xdr:colOff>
      <xdr:row>57</xdr:row>
      <xdr:rowOff>71438</xdr:rowOff>
    </xdr:to>
    <xdr:cxnSp macro="">
      <xdr:nvCxnSpPr>
        <xdr:cNvPr id="453" name="直線コネクタ 452">
          <a:extLst>
            <a:ext uri="{FF2B5EF4-FFF2-40B4-BE49-F238E27FC236}">
              <a16:creationId xmlns:a16="http://schemas.microsoft.com/office/drawing/2014/main" id="{A711E516-E9BF-48D6-9450-B67D0147B13E}"/>
            </a:ext>
          </a:extLst>
        </xdr:cNvPr>
        <xdr:cNvCxnSpPr/>
      </xdr:nvCxnSpPr>
      <xdr:spPr>
        <a:xfrm>
          <a:off x="15481300" y="9781222"/>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69215</xdr:rowOff>
    </xdr:from>
    <xdr:to>
      <xdr:col>76</xdr:col>
      <xdr:colOff>165100</xdr:colOff>
      <xdr:row>56</xdr:row>
      <xdr:rowOff>170815</xdr:rowOff>
    </xdr:to>
    <xdr:sp macro="" textlink="">
      <xdr:nvSpPr>
        <xdr:cNvPr id="454" name="楕円 453">
          <a:extLst>
            <a:ext uri="{FF2B5EF4-FFF2-40B4-BE49-F238E27FC236}">
              <a16:creationId xmlns:a16="http://schemas.microsoft.com/office/drawing/2014/main" id="{DEBCE313-6D13-4DB3-8F21-6ADA4E0ED1DB}"/>
            </a:ext>
          </a:extLst>
        </xdr:cNvPr>
        <xdr:cNvSpPr/>
      </xdr:nvSpPr>
      <xdr:spPr>
        <a:xfrm>
          <a:off x="14541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120015</xdr:rowOff>
    </xdr:from>
    <xdr:to>
      <xdr:col>81</xdr:col>
      <xdr:colOff>50800</xdr:colOff>
      <xdr:row>57</xdr:row>
      <xdr:rowOff>8572</xdr:rowOff>
    </xdr:to>
    <xdr:cxnSp macro="">
      <xdr:nvCxnSpPr>
        <xdr:cNvPr id="455" name="直線コネクタ 454">
          <a:extLst>
            <a:ext uri="{FF2B5EF4-FFF2-40B4-BE49-F238E27FC236}">
              <a16:creationId xmlns:a16="http://schemas.microsoft.com/office/drawing/2014/main" id="{88500EEF-0257-49DB-988A-BB01615C2CBE}"/>
            </a:ext>
          </a:extLst>
        </xdr:cNvPr>
        <xdr:cNvCxnSpPr/>
      </xdr:nvCxnSpPr>
      <xdr:spPr>
        <a:xfrm>
          <a:off x="14592300" y="9721215"/>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xdr:rowOff>
    </xdr:from>
    <xdr:to>
      <xdr:col>72</xdr:col>
      <xdr:colOff>38100</xdr:colOff>
      <xdr:row>56</xdr:row>
      <xdr:rowOff>107950</xdr:rowOff>
    </xdr:to>
    <xdr:sp macro="" textlink="">
      <xdr:nvSpPr>
        <xdr:cNvPr id="456" name="楕円 455">
          <a:extLst>
            <a:ext uri="{FF2B5EF4-FFF2-40B4-BE49-F238E27FC236}">
              <a16:creationId xmlns:a16="http://schemas.microsoft.com/office/drawing/2014/main" id="{4D1EB381-19D1-472E-ABCB-946C58015BF9}"/>
            </a:ext>
          </a:extLst>
        </xdr:cNvPr>
        <xdr:cNvSpPr/>
      </xdr:nvSpPr>
      <xdr:spPr>
        <a:xfrm>
          <a:off x="13652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57150</xdr:rowOff>
    </xdr:from>
    <xdr:to>
      <xdr:col>76</xdr:col>
      <xdr:colOff>114300</xdr:colOff>
      <xdr:row>56</xdr:row>
      <xdr:rowOff>120015</xdr:rowOff>
    </xdr:to>
    <xdr:cxnSp macro="">
      <xdr:nvCxnSpPr>
        <xdr:cNvPr id="457" name="直線コネクタ 456">
          <a:extLst>
            <a:ext uri="{FF2B5EF4-FFF2-40B4-BE49-F238E27FC236}">
              <a16:creationId xmlns:a16="http://schemas.microsoft.com/office/drawing/2014/main" id="{0C814A7B-1103-40FF-A20F-A3D440C7A8E1}"/>
            </a:ext>
          </a:extLst>
        </xdr:cNvPr>
        <xdr:cNvCxnSpPr/>
      </xdr:nvCxnSpPr>
      <xdr:spPr>
        <a:xfrm>
          <a:off x="13703300" y="96583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114935</xdr:rowOff>
    </xdr:from>
    <xdr:to>
      <xdr:col>67</xdr:col>
      <xdr:colOff>101600</xdr:colOff>
      <xdr:row>56</xdr:row>
      <xdr:rowOff>45085</xdr:rowOff>
    </xdr:to>
    <xdr:sp macro="" textlink="">
      <xdr:nvSpPr>
        <xdr:cNvPr id="458" name="楕円 457">
          <a:extLst>
            <a:ext uri="{FF2B5EF4-FFF2-40B4-BE49-F238E27FC236}">
              <a16:creationId xmlns:a16="http://schemas.microsoft.com/office/drawing/2014/main" id="{0B859159-E455-4BE3-808E-7EA9DA26F034}"/>
            </a:ext>
          </a:extLst>
        </xdr:cNvPr>
        <xdr:cNvSpPr/>
      </xdr:nvSpPr>
      <xdr:spPr>
        <a:xfrm>
          <a:off x="12763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165735</xdr:rowOff>
    </xdr:from>
    <xdr:to>
      <xdr:col>71</xdr:col>
      <xdr:colOff>177800</xdr:colOff>
      <xdr:row>56</xdr:row>
      <xdr:rowOff>57150</xdr:rowOff>
    </xdr:to>
    <xdr:cxnSp macro="">
      <xdr:nvCxnSpPr>
        <xdr:cNvPr id="459" name="直線コネクタ 458">
          <a:extLst>
            <a:ext uri="{FF2B5EF4-FFF2-40B4-BE49-F238E27FC236}">
              <a16:creationId xmlns:a16="http://schemas.microsoft.com/office/drawing/2014/main" id="{280875C1-DC9C-45F3-923F-616F5880DBA2}"/>
            </a:ext>
          </a:extLst>
        </xdr:cNvPr>
        <xdr:cNvCxnSpPr/>
      </xdr:nvCxnSpPr>
      <xdr:spPr>
        <a:xfrm>
          <a:off x="12814300" y="95954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59072</xdr:rowOff>
    </xdr:from>
    <xdr:ext cx="405111" cy="259045"/>
    <xdr:sp macro="" textlink="">
      <xdr:nvSpPr>
        <xdr:cNvPr id="460" name="n_1aveValue【保健センター・保健所】&#10;有形固定資産減価償却率">
          <a:extLst>
            <a:ext uri="{FF2B5EF4-FFF2-40B4-BE49-F238E27FC236}">
              <a16:creationId xmlns:a16="http://schemas.microsoft.com/office/drawing/2014/main" id="{E39B34F7-BEEE-49E8-A87F-5BD9F5A8181D}"/>
            </a:ext>
          </a:extLst>
        </xdr:cNvPr>
        <xdr:cNvSpPr txBox="1"/>
      </xdr:nvSpPr>
      <xdr:spPr>
        <a:xfrm>
          <a:off x="152660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10495</xdr:rowOff>
    </xdr:from>
    <xdr:ext cx="405111" cy="259045"/>
    <xdr:sp macro="" textlink="">
      <xdr:nvSpPr>
        <xdr:cNvPr id="461" name="n_2aveValue【保健センター・保健所】&#10;有形固定資産減価償却率">
          <a:extLst>
            <a:ext uri="{FF2B5EF4-FFF2-40B4-BE49-F238E27FC236}">
              <a16:creationId xmlns:a16="http://schemas.microsoft.com/office/drawing/2014/main" id="{8695007D-DD9B-4CC8-AEC8-3E913880FABE}"/>
            </a:ext>
          </a:extLst>
        </xdr:cNvPr>
        <xdr:cNvSpPr txBox="1"/>
      </xdr:nvSpPr>
      <xdr:spPr>
        <a:xfrm>
          <a:off x="14389744" y="1012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462" name="n_3aveValue【保健センター・保健所】&#10;有形固定資産減価償却率">
          <a:extLst>
            <a:ext uri="{FF2B5EF4-FFF2-40B4-BE49-F238E27FC236}">
              <a16:creationId xmlns:a16="http://schemas.microsoft.com/office/drawing/2014/main" id="{1CB50A77-6BF5-4CE5-BF39-EF505E8C4E99}"/>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10495</xdr:rowOff>
    </xdr:from>
    <xdr:ext cx="405111" cy="259045"/>
    <xdr:sp macro="" textlink="">
      <xdr:nvSpPr>
        <xdr:cNvPr id="463" name="n_4aveValue【保健センター・保健所】&#10;有形固定資産減価償却率">
          <a:extLst>
            <a:ext uri="{FF2B5EF4-FFF2-40B4-BE49-F238E27FC236}">
              <a16:creationId xmlns:a16="http://schemas.microsoft.com/office/drawing/2014/main" id="{E844EF00-7E1D-4202-AFFC-243ED3821588}"/>
            </a:ext>
          </a:extLst>
        </xdr:cNvPr>
        <xdr:cNvSpPr txBox="1"/>
      </xdr:nvSpPr>
      <xdr:spPr>
        <a:xfrm>
          <a:off x="12611744" y="1012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75899</xdr:rowOff>
    </xdr:from>
    <xdr:ext cx="405111" cy="259045"/>
    <xdr:sp macro="" textlink="">
      <xdr:nvSpPr>
        <xdr:cNvPr id="464" name="n_1mainValue【保健センター・保健所】&#10;有形固定資産減価償却率">
          <a:extLst>
            <a:ext uri="{FF2B5EF4-FFF2-40B4-BE49-F238E27FC236}">
              <a16:creationId xmlns:a16="http://schemas.microsoft.com/office/drawing/2014/main" id="{1AE6D4BE-B37B-48EF-8D77-3AE4F09E68B6}"/>
            </a:ext>
          </a:extLst>
        </xdr:cNvPr>
        <xdr:cNvSpPr txBox="1"/>
      </xdr:nvSpPr>
      <xdr:spPr>
        <a:xfrm>
          <a:off x="15266044" y="9505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15892</xdr:rowOff>
    </xdr:from>
    <xdr:ext cx="405111" cy="259045"/>
    <xdr:sp macro="" textlink="">
      <xdr:nvSpPr>
        <xdr:cNvPr id="465" name="n_2mainValue【保健センター・保健所】&#10;有形固定資産減価償却率">
          <a:extLst>
            <a:ext uri="{FF2B5EF4-FFF2-40B4-BE49-F238E27FC236}">
              <a16:creationId xmlns:a16="http://schemas.microsoft.com/office/drawing/2014/main" id="{8B377D4A-4DAA-469A-AC52-0CD9EB94CF3C}"/>
            </a:ext>
          </a:extLst>
        </xdr:cNvPr>
        <xdr:cNvSpPr txBox="1"/>
      </xdr:nvSpPr>
      <xdr:spPr>
        <a:xfrm>
          <a:off x="143897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124477</xdr:rowOff>
    </xdr:from>
    <xdr:ext cx="405111" cy="259045"/>
    <xdr:sp macro="" textlink="">
      <xdr:nvSpPr>
        <xdr:cNvPr id="466" name="n_3mainValue【保健センター・保健所】&#10;有形固定資産減価償却率">
          <a:extLst>
            <a:ext uri="{FF2B5EF4-FFF2-40B4-BE49-F238E27FC236}">
              <a16:creationId xmlns:a16="http://schemas.microsoft.com/office/drawing/2014/main" id="{AD6A42ED-CB15-48DA-97CF-D45C2004884A}"/>
            </a:ext>
          </a:extLst>
        </xdr:cNvPr>
        <xdr:cNvSpPr txBox="1"/>
      </xdr:nvSpPr>
      <xdr:spPr>
        <a:xfrm>
          <a:off x="13500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61612</xdr:rowOff>
    </xdr:from>
    <xdr:ext cx="405111" cy="259045"/>
    <xdr:sp macro="" textlink="">
      <xdr:nvSpPr>
        <xdr:cNvPr id="467" name="n_4mainValue【保健センター・保健所】&#10;有形固定資産減価償却率">
          <a:extLst>
            <a:ext uri="{FF2B5EF4-FFF2-40B4-BE49-F238E27FC236}">
              <a16:creationId xmlns:a16="http://schemas.microsoft.com/office/drawing/2014/main" id="{DFAD365F-8FCB-4E88-83D0-39292BDD2929}"/>
            </a:ext>
          </a:extLst>
        </xdr:cNvPr>
        <xdr:cNvSpPr txBox="1"/>
      </xdr:nvSpPr>
      <xdr:spPr>
        <a:xfrm>
          <a:off x="12611744"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ABD1382C-D14C-4AA6-A465-72E0DFFDA7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C0D0B902-FB2A-4A2D-9EB2-E9F39155D8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E8867A9B-ABDA-455E-887E-1744DFCF34E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A1AD5DB9-7F8D-412A-9095-1662AA268B8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8C522D90-E64F-4322-A9D2-7A1C68C02C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8BFF59F0-CEB5-4785-A70B-A4F33371260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C48A4712-E2FF-47C2-AA07-AC1CF987F8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3B11057E-D9A1-4831-8C44-34DA5259034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A4BE4D11-5C34-4CC3-8975-35811EB7043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ECF7E1D5-65C7-44F8-8783-578A113D9C2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a:extLst>
            <a:ext uri="{FF2B5EF4-FFF2-40B4-BE49-F238E27FC236}">
              <a16:creationId xmlns:a16="http://schemas.microsoft.com/office/drawing/2014/main" id="{731F5367-799A-41F9-B731-25DC38C3036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a:extLst>
            <a:ext uri="{FF2B5EF4-FFF2-40B4-BE49-F238E27FC236}">
              <a16:creationId xmlns:a16="http://schemas.microsoft.com/office/drawing/2014/main" id="{C41CE3D3-DD61-4D78-9FB1-437516AAE7D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a:extLst>
            <a:ext uri="{FF2B5EF4-FFF2-40B4-BE49-F238E27FC236}">
              <a16:creationId xmlns:a16="http://schemas.microsoft.com/office/drawing/2014/main" id="{5ED19DB2-0B66-45B9-9517-CF3B96744F3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a:extLst>
            <a:ext uri="{FF2B5EF4-FFF2-40B4-BE49-F238E27FC236}">
              <a16:creationId xmlns:a16="http://schemas.microsoft.com/office/drawing/2014/main" id="{A83B05D4-5770-44FC-A2CC-EF2A64858F2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a:extLst>
            <a:ext uri="{FF2B5EF4-FFF2-40B4-BE49-F238E27FC236}">
              <a16:creationId xmlns:a16="http://schemas.microsoft.com/office/drawing/2014/main" id="{972CF1F0-EE24-4C5D-85B7-ABD203B1E50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a:extLst>
            <a:ext uri="{FF2B5EF4-FFF2-40B4-BE49-F238E27FC236}">
              <a16:creationId xmlns:a16="http://schemas.microsoft.com/office/drawing/2014/main" id="{A522701B-5C19-4574-851F-E83C1BF2F5C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a:extLst>
            <a:ext uri="{FF2B5EF4-FFF2-40B4-BE49-F238E27FC236}">
              <a16:creationId xmlns:a16="http://schemas.microsoft.com/office/drawing/2014/main" id="{B820A41E-2763-441A-8761-F5B687EC2C2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a:extLst>
            <a:ext uri="{FF2B5EF4-FFF2-40B4-BE49-F238E27FC236}">
              <a16:creationId xmlns:a16="http://schemas.microsoft.com/office/drawing/2014/main" id="{9173D8D8-D3BD-45D2-BC15-06564A02E86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CEE840B4-851B-4129-A47E-D1F0BB8473D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6D85F939-41E0-45E2-8925-BBA54511FBE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a:extLst>
            <a:ext uri="{FF2B5EF4-FFF2-40B4-BE49-F238E27FC236}">
              <a16:creationId xmlns:a16="http://schemas.microsoft.com/office/drawing/2014/main" id="{AD1960E8-07F4-484C-B388-E3FF3C59B6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489" name="直線コネクタ 488">
          <a:extLst>
            <a:ext uri="{FF2B5EF4-FFF2-40B4-BE49-F238E27FC236}">
              <a16:creationId xmlns:a16="http://schemas.microsoft.com/office/drawing/2014/main" id="{8543951F-3D28-41F1-84FE-0298BC9E69C8}"/>
            </a:ext>
          </a:extLst>
        </xdr:cNvPr>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490" name="【保健センター・保健所】&#10;一人当たり面積最小値テキスト">
          <a:extLst>
            <a:ext uri="{FF2B5EF4-FFF2-40B4-BE49-F238E27FC236}">
              <a16:creationId xmlns:a16="http://schemas.microsoft.com/office/drawing/2014/main" id="{C840FD77-F9DD-40E1-B9E9-CF6EDB71A012}"/>
            </a:ext>
          </a:extLst>
        </xdr:cNvPr>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491" name="直線コネクタ 490">
          <a:extLst>
            <a:ext uri="{FF2B5EF4-FFF2-40B4-BE49-F238E27FC236}">
              <a16:creationId xmlns:a16="http://schemas.microsoft.com/office/drawing/2014/main" id="{6281A297-F20A-424E-8B38-002B83BD8C1F}"/>
            </a:ext>
          </a:extLst>
        </xdr:cNvPr>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92" name="【保健センター・保健所】&#10;一人当たり面積最大値テキスト">
          <a:extLst>
            <a:ext uri="{FF2B5EF4-FFF2-40B4-BE49-F238E27FC236}">
              <a16:creationId xmlns:a16="http://schemas.microsoft.com/office/drawing/2014/main" id="{B7D5A6FB-65BF-4366-9B8E-654164207CA4}"/>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93" name="直線コネクタ 492">
          <a:extLst>
            <a:ext uri="{FF2B5EF4-FFF2-40B4-BE49-F238E27FC236}">
              <a16:creationId xmlns:a16="http://schemas.microsoft.com/office/drawing/2014/main" id="{4712372B-2396-43DC-BFE7-4834A85A6F34}"/>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116450</xdr:rowOff>
    </xdr:from>
    <xdr:ext cx="469744" cy="259045"/>
    <xdr:sp macro="" textlink="">
      <xdr:nvSpPr>
        <xdr:cNvPr id="494" name="【保健センター・保健所】&#10;一人当たり面積平均値テキスト">
          <a:extLst>
            <a:ext uri="{FF2B5EF4-FFF2-40B4-BE49-F238E27FC236}">
              <a16:creationId xmlns:a16="http://schemas.microsoft.com/office/drawing/2014/main" id="{FA74A11A-DE3F-44CC-95DB-3C2247E2EDFE}"/>
            </a:ext>
          </a:extLst>
        </xdr:cNvPr>
        <xdr:cNvSpPr txBox="1"/>
      </xdr:nvSpPr>
      <xdr:spPr>
        <a:xfrm>
          <a:off x="22199600" y="10574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495" name="フローチャート: 判断 494">
          <a:extLst>
            <a:ext uri="{FF2B5EF4-FFF2-40B4-BE49-F238E27FC236}">
              <a16:creationId xmlns:a16="http://schemas.microsoft.com/office/drawing/2014/main" id="{93652A67-F5A0-46ED-9541-DBE616C1EC8C}"/>
            </a:ext>
          </a:extLst>
        </xdr:cNvPr>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496" name="フローチャート: 判断 495">
          <a:extLst>
            <a:ext uri="{FF2B5EF4-FFF2-40B4-BE49-F238E27FC236}">
              <a16:creationId xmlns:a16="http://schemas.microsoft.com/office/drawing/2014/main" id="{32C50CEC-2CDB-4804-9B68-5DFC53D5A9B2}"/>
            </a:ext>
          </a:extLst>
        </xdr:cNvPr>
        <xdr:cNvSpPr/>
      </xdr:nvSpPr>
      <xdr:spPr>
        <a:xfrm>
          <a:off x="212725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164084</xdr:rowOff>
    </xdr:from>
    <xdr:to>
      <xdr:col>107</xdr:col>
      <xdr:colOff>101600</xdr:colOff>
      <xdr:row>61</xdr:row>
      <xdr:rowOff>94234</xdr:rowOff>
    </xdr:to>
    <xdr:sp macro="" textlink="">
      <xdr:nvSpPr>
        <xdr:cNvPr id="497" name="フローチャート: 判断 496">
          <a:extLst>
            <a:ext uri="{FF2B5EF4-FFF2-40B4-BE49-F238E27FC236}">
              <a16:creationId xmlns:a16="http://schemas.microsoft.com/office/drawing/2014/main" id="{D0F14063-6A26-4044-93D2-6925C58801F0}"/>
            </a:ext>
          </a:extLst>
        </xdr:cNvPr>
        <xdr:cNvSpPr/>
      </xdr:nvSpPr>
      <xdr:spPr>
        <a:xfrm>
          <a:off x="203835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158597</xdr:rowOff>
    </xdr:from>
    <xdr:to>
      <xdr:col>102</xdr:col>
      <xdr:colOff>165100</xdr:colOff>
      <xdr:row>61</xdr:row>
      <xdr:rowOff>88747</xdr:rowOff>
    </xdr:to>
    <xdr:sp macro="" textlink="">
      <xdr:nvSpPr>
        <xdr:cNvPr id="498" name="フローチャート: 判断 497">
          <a:extLst>
            <a:ext uri="{FF2B5EF4-FFF2-40B4-BE49-F238E27FC236}">
              <a16:creationId xmlns:a16="http://schemas.microsoft.com/office/drawing/2014/main" id="{911AF01B-7459-4088-B4D3-1A5FE4C1AB1E}"/>
            </a:ext>
          </a:extLst>
        </xdr:cNvPr>
        <xdr:cNvSpPr/>
      </xdr:nvSpPr>
      <xdr:spPr>
        <a:xfrm>
          <a:off x="194945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169570</xdr:rowOff>
    </xdr:from>
    <xdr:to>
      <xdr:col>98</xdr:col>
      <xdr:colOff>38100</xdr:colOff>
      <xdr:row>61</xdr:row>
      <xdr:rowOff>99720</xdr:rowOff>
    </xdr:to>
    <xdr:sp macro="" textlink="">
      <xdr:nvSpPr>
        <xdr:cNvPr id="499" name="フローチャート: 判断 498">
          <a:extLst>
            <a:ext uri="{FF2B5EF4-FFF2-40B4-BE49-F238E27FC236}">
              <a16:creationId xmlns:a16="http://schemas.microsoft.com/office/drawing/2014/main" id="{B289E16D-7410-4C70-8110-083417594DE0}"/>
            </a:ext>
          </a:extLst>
        </xdr:cNvPr>
        <xdr:cNvSpPr/>
      </xdr:nvSpPr>
      <xdr:spPr>
        <a:xfrm>
          <a:off x="18605500" y="104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3932E707-30EF-4681-83AF-636829200C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517042C6-1171-4707-A04E-2A77A020108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6CFA9DFC-D405-470E-825E-F346287C66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838107E-7FAB-479E-AF6B-A181036340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90E64BD-D5F9-4550-A32A-6B91190FD9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65786</xdr:rowOff>
    </xdr:from>
    <xdr:to>
      <xdr:col>116</xdr:col>
      <xdr:colOff>114300</xdr:colOff>
      <xdr:row>59</xdr:row>
      <xdr:rowOff>167386</xdr:rowOff>
    </xdr:to>
    <xdr:sp macro="" textlink="">
      <xdr:nvSpPr>
        <xdr:cNvPr id="505" name="楕円 504">
          <a:extLst>
            <a:ext uri="{FF2B5EF4-FFF2-40B4-BE49-F238E27FC236}">
              <a16:creationId xmlns:a16="http://schemas.microsoft.com/office/drawing/2014/main" id="{51B3915B-1C6B-48DB-A68F-44F45F1FC06E}"/>
            </a:ext>
          </a:extLst>
        </xdr:cNvPr>
        <xdr:cNvSpPr/>
      </xdr:nvSpPr>
      <xdr:spPr>
        <a:xfrm>
          <a:off x="221107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88663</xdr:rowOff>
    </xdr:from>
    <xdr:ext cx="469744" cy="259045"/>
    <xdr:sp macro="" textlink="">
      <xdr:nvSpPr>
        <xdr:cNvPr id="506" name="【保健センター・保健所】&#10;一人当たり面積該当値テキスト">
          <a:extLst>
            <a:ext uri="{FF2B5EF4-FFF2-40B4-BE49-F238E27FC236}">
              <a16:creationId xmlns:a16="http://schemas.microsoft.com/office/drawing/2014/main" id="{2FE762CA-5E57-4D79-9B62-053AE1F23D71}"/>
            </a:ext>
          </a:extLst>
        </xdr:cNvPr>
        <xdr:cNvSpPr txBox="1"/>
      </xdr:nvSpPr>
      <xdr:spPr>
        <a:xfrm>
          <a:off x="22199600"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79502</xdr:rowOff>
    </xdr:from>
    <xdr:to>
      <xdr:col>112</xdr:col>
      <xdr:colOff>38100</xdr:colOff>
      <xdr:row>60</xdr:row>
      <xdr:rowOff>9652</xdr:rowOff>
    </xdr:to>
    <xdr:sp macro="" textlink="">
      <xdr:nvSpPr>
        <xdr:cNvPr id="507" name="楕円 506">
          <a:extLst>
            <a:ext uri="{FF2B5EF4-FFF2-40B4-BE49-F238E27FC236}">
              <a16:creationId xmlns:a16="http://schemas.microsoft.com/office/drawing/2014/main" id="{3D963F09-B0C2-4ACB-8A85-E95796B11F00}"/>
            </a:ext>
          </a:extLst>
        </xdr:cNvPr>
        <xdr:cNvSpPr/>
      </xdr:nvSpPr>
      <xdr:spPr>
        <a:xfrm>
          <a:off x="21272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116586</xdr:rowOff>
    </xdr:from>
    <xdr:to>
      <xdr:col>116</xdr:col>
      <xdr:colOff>63500</xdr:colOff>
      <xdr:row>59</xdr:row>
      <xdr:rowOff>130302</xdr:rowOff>
    </xdr:to>
    <xdr:cxnSp macro="">
      <xdr:nvCxnSpPr>
        <xdr:cNvPr id="508" name="直線コネクタ 507">
          <a:extLst>
            <a:ext uri="{FF2B5EF4-FFF2-40B4-BE49-F238E27FC236}">
              <a16:creationId xmlns:a16="http://schemas.microsoft.com/office/drawing/2014/main" id="{FA4D805C-1FE1-46AE-B9E3-980A54C8DE1C}"/>
            </a:ext>
          </a:extLst>
        </xdr:cNvPr>
        <xdr:cNvCxnSpPr/>
      </xdr:nvCxnSpPr>
      <xdr:spPr>
        <a:xfrm flipV="1">
          <a:off x="21323300" y="102321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105105</xdr:rowOff>
    </xdr:from>
    <xdr:to>
      <xdr:col>107</xdr:col>
      <xdr:colOff>101600</xdr:colOff>
      <xdr:row>60</xdr:row>
      <xdr:rowOff>35255</xdr:rowOff>
    </xdr:to>
    <xdr:sp macro="" textlink="">
      <xdr:nvSpPr>
        <xdr:cNvPr id="509" name="楕円 508">
          <a:extLst>
            <a:ext uri="{FF2B5EF4-FFF2-40B4-BE49-F238E27FC236}">
              <a16:creationId xmlns:a16="http://schemas.microsoft.com/office/drawing/2014/main" id="{A445E43D-4B41-40A4-9069-66483ED4A088}"/>
            </a:ext>
          </a:extLst>
        </xdr:cNvPr>
        <xdr:cNvSpPr/>
      </xdr:nvSpPr>
      <xdr:spPr>
        <a:xfrm>
          <a:off x="20383500" y="102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130302</xdr:rowOff>
    </xdr:from>
    <xdr:to>
      <xdr:col>111</xdr:col>
      <xdr:colOff>177800</xdr:colOff>
      <xdr:row>59</xdr:row>
      <xdr:rowOff>155905</xdr:rowOff>
    </xdr:to>
    <xdr:cxnSp macro="">
      <xdr:nvCxnSpPr>
        <xdr:cNvPr id="510" name="直線コネクタ 509">
          <a:extLst>
            <a:ext uri="{FF2B5EF4-FFF2-40B4-BE49-F238E27FC236}">
              <a16:creationId xmlns:a16="http://schemas.microsoft.com/office/drawing/2014/main" id="{82E5DF1C-A221-44BF-9069-CD49C4668CB0}"/>
            </a:ext>
          </a:extLst>
        </xdr:cNvPr>
        <xdr:cNvCxnSpPr/>
      </xdr:nvCxnSpPr>
      <xdr:spPr>
        <a:xfrm flipV="1">
          <a:off x="20434300" y="1024585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118821</xdr:rowOff>
    </xdr:from>
    <xdr:to>
      <xdr:col>102</xdr:col>
      <xdr:colOff>165100</xdr:colOff>
      <xdr:row>60</xdr:row>
      <xdr:rowOff>48971</xdr:rowOff>
    </xdr:to>
    <xdr:sp macro="" textlink="">
      <xdr:nvSpPr>
        <xdr:cNvPr id="511" name="楕円 510">
          <a:extLst>
            <a:ext uri="{FF2B5EF4-FFF2-40B4-BE49-F238E27FC236}">
              <a16:creationId xmlns:a16="http://schemas.microsoft.com/office/drawing/2014/main" id="{988F2937-F49D-4C34-944F-31515C882119}"/>
            </a:ext>
          </a:extLst>
        </xdr:cNvPr>
        <xdr:cNvSpPr/>
      </xdr:nvSpPr>
      <xdr:spPr>
        <a:xfrm>
          <a:off x="19494500" y="102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155905</xdr:rowOff>
    </xdr:from>
    <xdr:to>
      <xdr:col>107</xdr:col>
      <xdr:colOff>50800</xdr:colOff>
      <xdr:row>59</xdr:row>
      <xdr:rowOff>169621</xdr:rowOff>
    </xdr:to>
    <xdr:cxnSp macro="">
      <xdr:nvCxnSpPr>
        <xdr:cNvPr id="512" name="直線コネクタ 511">
          <a:extLst>
            <a:ext uri="{FF2B5EF4-FFF2-40B4-BE49-F238E27FC236}">
              <a16:creationId xmlns:a16="http://schemas.microsoft.com/office/drawing/2014/main" id="{A62B24A2-FBD5-4C78-BE8F-DB8BADF183D9}"/>
            </a:ext>
          </a:extLst>
        </xdr:cNvPr>
        <xdr:cNvCxnSpPr/>
      </xdr:nvCxnSpPr>
      <xdr:spPr>
        <a:xfrm flipV="1">
          <a:off x="19545300" y="1027145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142596</xdr:rowOff>
    </xdr:from>
    <xdr:to>
      <xdr:col>98</xdr:col>
      <xdr:colOff>38100</xdr:colOff>
      <xdr:row>60</xdr:row>
      <xdr:rowOff>72746</xdr:rowOff>
    </xdr:to>
    <xdr:sp macro="" textlink="">
      <xdr:nvSpPr>
        <xdr:cNvPr id="513" name="楕円 512">
          <a:extLst>
            <a:ext uri="{FF2B5EF4-FFF2-40B4-BE49-F238E27FC236}">
              <a16:creationId xmlns:a16="http://schemas.microsoft.com/office/drawing/2014/main" id="{DBC1D0B7-08DD-468D-9480-416BC4BC7E8B}"/>
            </a:ext>
          </a:extLst>
        </xdr:cNvPr>
        <xdr:cNvSpPr/>
      </xdr:nvSpPr>
      <xdr:spPr>
        <a:xfrm>
          <a:off x="18605500" y="102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169621</xdr:rowOff>
    </xdr:from>
    <xdr:to>
      <xdr:col>102</xdr:col>
      <xdr:colOff>114300</xdr:colOff>
      <xdr:row>60</xdr:row>
      <xdr:rowOff>21946</xdr:rowOff>
    </xdr:to>
    <xdr:cxnSp macro="">
      <xdr:nvCxnSpPr>
        <xdr:cNvPr id="514" name="直線コネクタ 513">
          <a:extLst>
            <a:ext uri="{FF2B5EF4-FFF2-40B4-BE49-F238E27FC236}">
              <a16:creationId xmlns:a16="http://schemas.microsoft.com/office/drawing/2014/main" id="{C8342032-0BBD-4961-8C80-DB5E7B57D103}"/>
            </a:ext>
          </a:extLst>
        </xdr:cNvPr>
        <xdr:cNvCxnSpPr/>
      </xdr:nvCxnSpPr>
      <xdr:spPr>
        <a:xfrm flipV="1">
          <a:off x="18656300" y="10285171"/>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93591</xdr:rowOff>
    </xdr:from>
    <xdr:ext cx="469744" cy="259045"/>
    <xdr:sp macro="" textlink="">
      <xdr:nvSpPr>
        <xdr:cNvPr id="515" name="n_1aveValue【保健センター・保健所】&#10;一人当たり面積">
          <a:extLst>
            <a:ext uri="{FF2B5EF4-FFF2-40B4-BE49-F238E27FC236}">
              <a16:creationId xmlns:a16="http://schemas.microsoft.com/office/drawing/2014/main" id="{2947C02C-4744-47CC-B5BE-B9C40F193047}"/>
            </a:ext>
          </a:extLst>
        </xdr:cNvPr>
        <xdr:cNvSpPr txBox="1"/>
      </xdr:nvSpPr>
      <xdr:spPr>
        <a:xfrm>
          <a:off x="21075727" y="105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85361</xdr:rowOff>
    </xdr:from>
    <xdr:ext cx="469744" cy="259045"/>
    <xdr:sp macro="" textlink="">
      <xdr:nvSpPr>
        <xdr:cNvPr id="516" name="n_2aveValue【保健センター・保健所】&#10;一人当たり面積">
          <a:extLst>
            <a:ext uri="{FF2B5EF4-FFF2-40B4-BE49-F238E27FC236}">
              <a16:creationId xmlns:a16="http://schemas.microsoft.com/office/drawing/2014/main" id="{38886588-22BA-4BE5-83FD-5D7F6D2D37E8}"/>
            </a:ext>
          </a:extLst>
        </xdr:cNvPr>
        <xdr:cNvSpPr txBox="1"/>
      </xdr:nvSpPr>
      <xdr:spPr>
        <a:xfrm>
          <a:off x="20199427"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79874</xdr:rowOff>
    </xdr:from>
    <xdr:ext cx="469744" cy="259045"/>
    <xdr:sp macro="" textlink="">
      <xdr:nvSpPr>
        <xdr:cNvPr id="517" name="n_3aveValue【保健センター・保健所】&#10;一人当たり面積">
          <a:extLst>
            <a:ext uri="{FF2B5EF4-FFF2-40B4-BE49-F238E27FC236}">
              <a16:creationId xmlns:a16="http://schemas.microsoft.com/office/drawing/2014/main" id="{FB3BB57A-1363-4C7A-BF1A-0BC942B21688}"/>
            </a:ext>
          </a:extLst>
        </xdr:cNvPr>
        <xdr:cNvSpPr txBox="1"/>
      </xdr:nvSpPr>
      <xdr:spPr>
        <a:xfrm>
          <a:off x="19310427" y="105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90847</xdr:rowOff>
    </xdr:from>
    <xdr:ext cx="469744" cy="259045"/>
    <xdr:sp macro="" textlink="">
      <xdr:nvSpPr>
        <xdr:cNvPr id="518" name="n_4aveValue【保健センター・保健所】&#10;一人当たり面積">
          <a:extLst>
            <a:ext uri="{FF2B5EF4-FFF2-40B4-BE49-F238E27FC236}">
              <a16:creationId xmlns:a16="http://schemas.microsoft.com/office/drawing/2014/main" id="{557801B3-F730-4C08-9911-8AB86623297D}"/>
            </a:ext>
          </a:extLst>
        </xdr:cNvPr>
        <xdr:cNvSpPr txBox="1"/>
      </xdr:nvSpPr>
      <xdr:spPr>
        <a:xfrm>
          <a:off x="18421427" y="105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26179</xdr:rowOff>
    </xdr:from>
    <xdr:ext cx="469744" cy="259045"/>
    <xdr:sp macro="" textlink="">
      <xdr:nvSpPr>
        <xdr:cNvPr id="519" name="n_1mainValue【保健センター・保健所】&#10;一人当たり面積">
          <a:extLst>
            <a:ext uri="{FF2B5EF4-FFF2-40B4-BE49-F238E27FC236}">
              <a16:creationId xmlns:a16="http://schemas.microsoft.com/office/drawing/2014/main" id="{A7CA2C38-89FD-4009-913E-1423A6824594}"/>
            </a:ext>
          </a:extLst>
        </xdr:cNvPr>
        <xdr:cNvSpPr txBox="1"/>
      </xdr:nvSpPr>
      <xdr:spPr>
        <a:xfrm>
          <a:off x="210757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51782</xdr:rowOff>
    </xdr:from>
    <xdr:ext cx="469744" cy="259045"/>
    <xdr:sp macro="" textlink="">
      <xdr:nvSpPr>
        <xdr:cNvPr id="520" name="n_2mainValue【保健センター・保健所】&#10;一人当たり面積">
          <a:extLst>
            <a:ext uri="{FF2B5EF4-FFF2-40B4-BE49-F238E27FC236}">
              <a16:creationId xmlns:a16="http://schemas.microsoft.com/office/drawing/2014/main" id="{94523D1F-9388-40E2-BC05-EDA8269D4369}"/>
            </a:ext>
          </a:extLst>
        </xdr:cNvPr>
        <xdr:cNvSpPr txBox="1"/>
      </xdr:nvSpPr>
      <xdr:spPr>
        <a:xfrm>
          <a:off x="20199427" y="999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65498</xdr:rowOff>
    </xdr:from>
    <xdr:ext cx="469744" cy="259045"/>
    <xdr:sp macro="" textlink="">
      <xdr:nvSpPr>
        <xdr:cNvPr id="521" name="n_3mainValue【保健センター・保健所】&#10;一人当たり面積">
          <a:extLst>
            <a:ext uri="{FF2B5EF4-FFF2-40B4-BE49-F238E27FC236}">
              <a16:creationId xmlns:a16="http://schemas.microsoft.com/office/drawing/2014/main" id="{A04D7A15-0F30-4A21-9876-1AB7111A0211}"/>
            </a:ext>
          </a:extLst>
        </xdr:cNvPr>
        <xdr:cNvSpPr txBox="1"/>
      </xdr:nvSpPr>
      <xdr:spPr>
        <a:xfrm>
          <a:off x="19310427" y="100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89273</xdr:rowOff>
    </xdr:from>
    <xdr:ext cx="469744" cy="259045"/>
    <xdr:sp macro="" textlink="">
      <xdr:nvSpPr>
        <xdr:cNvPr id="522" name="n_4mainValue【保健センター・保健所】&#10;一人当たり面積">
          <a:extLst>
            <a:ext uri="{FF2B5EF4-FFF2-40B4-BE49-F238E27FC236}">
              <a16:creationId xmlns:a16="http://schemas.microsoft.com/office/drawing/2014/main" id="{716A7C96-9935-4A3C-8C61-804CAC45420D}"/>
            </a:ext>
          </a:extLst>
        </xdr:cNvPr>
        <xdr:cNvSpPr txBox="1"/>
      </xdr:nvSpPr>
      <xdr:spPr>
        <a:xfrm>
          <a:off x="18421427" y="1003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4B782100-DB79-425F-AFC8-ECA5B901B67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AE212B21-CDD9-4F84-ADE0-9964C8C5D4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B54365CA-92BF-43FB-8140-5A1851AA23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AC7DABBC-7766-464F-A027-C2B8525707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544BED1F-FBF2-4CD3-8871-AB730CFCB8C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3247211E-5E4D-4EC9-B810-C4984221439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122070CF-DF96-4031-9511-B1FAE6EA891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DA6FDEDE-3D81-4683-AFF8-23A94374C0A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46B4727-9FFC-47EC-B6A1-3169659D9FA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1EE5F894-7DAE-41A6-BFCB-043D7A62335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CB651BC0-EBB8-44B2-B497-DE79BBCBC8A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1907262E-A362-49AE-A776-0367204C674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83A2F872-6451-4CDB-9DAF-6991508E391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C17CC84B-CCD1-4CAE-B6F5-B8C838F34A7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4D802C87-F331-4AAB-8EF6-35E3E783918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E6BE7027-BAE2-4338-9DB3-D7FE516DA91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77852276-1CF2-4852-BF48-644604A6C47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7305D80D-4C00-43E3-8819-893504FBAB0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7C1017FB-EBFD-4C2E-A38B-A2B548DD7DD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F0716E85-3920-417D-A9F5-ABA74FC7BBD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50C175C6-BD52-4CB6-8D13-58139640895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0C519898-DAE3-42BE-BAF0-18A85EE5B6D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3D5A72D4-CF7D-4C54-8334-C8E97EF4BAD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9A9CB65D-53C8-4FA0-A7B9-18F5E78B148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86ACE47D-E9F7-4486-9B0B-55DA21A520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5CAE1A2E-CB88-4676-BC9B-FD07E7086C79}"/>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946DDEE3-E180-4D72-B403-2F90243FDB0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8818E204-DFCF-4F80-806F-B5072B2519C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51" name="【消防施設】&#10;有形固定資産減価償却率最大値テキスト">
          <a:extLst>
            <a:ext uri="{FF2B5EF4-FFF2-40B4-BE49-F238E27FC236}">
              <a16:creationId xmlns:a16="http://schemas.microsoft.com/office/drawing/2014/main" id="{F585EE18-6C5C-4304-B33E-E7D8A018768D}"/>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52" name="直線コネクタ 551">
          <a:extLst>
            <a:ext uri="{FF2B5EF4-FFF2-40B4-BE49-F238E27FC236}">
              <a16:creationId xmlns:a16="http://schemas.microsoft.com/office/drawing/2014/main" id="{350F4C9F-D902-48D4-8FEE-5DF56092BE9D}"/>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6761849D-5FA2-4395-B678-7A69B766A944}"/>
            </a:ext>
          </a:extLst>
        </xdr:cNvPr>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554" name="フローチャート: 判断 553">
          <a:extLst>
            <a:ext uri="{FF2B5EF4-FFF2-40B4-BE49-F238E27FC236}">
              <a16:creationId xmlns:a16="http://schemas.microsoft.com/office/drawing/2014/main" id="{8F50C29E-073D-4D74-A52B-443DCF92365C}"/>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555" name="フローチャート: 判断 554">
          <a:extLst>
            <a:ext uri="{FF2B5EF4-FFF2-40B4-BE49-F238E27FC236}">
              <a16:creationId xmlns:a16="http://schemas.microsoft.com/office/drawing/2014/main" id="{607ECF61-ACEB-492E-9316-7B6FFF28DA8A}"/>
            </a:ext>
          </a:extLst>
        </xdr:cNvPr>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556" name="フローチャート: 判断 555">
          <a:extLst>
            <a:ext uri="{FF2B5EF4-FFF2-40B4-BE49-F238E27FC236}">
              <a16:creationId xmlns:a16="http://schemas.microsoft.com/office/drawing/2014/main" id="{91CE1020-A079-4CF7-990D-02084AE8097C}"/>
            </a:ext>
          </a:extLst>
        </xdr:cNvPr>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557" name="フローチャート: 判断 556">
          <a:extLst>
            <a:ext uri="{FF2B5EF4-FFF2-40B4-BE49-F238E27FC236}">
              <a16:creationId xmlns:a16="http://schemas.microsoft.com/office/drawing/2014/main" id="{20ADBA05-A9FC-4746-9DC2-487415670194}"/>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558" name="フローチャート: 判断 557">
          <a:extLst>
            <a:ext uri="{FF2B5EF4-FFF2-40B4-BE49-F238E27FC236}">
              <a16:creationId xmlns:a16="http://schemas.microsoft.com/office/drawing/2014/main" id="{DEC274AD-F69F-4C3F-8621-84E6ED500F8F}"/>
            </a:ext>
          </a:extLst>
        </xdr:cNvPr>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4BFBF878-988B-46B0-AE0A-17ACE02CDBF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2B649493-FED8-4FB9-8BB8-FC2431D137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2E1C7E1E-C209-4E5A-8BFF-0189AFA9718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A03AC74E-2D87-44C5-ACA8-B72D2EF3D36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B2ED8A0C-E431-4629-A4C1-34114A4AAA3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117929</xdr:rowOff>
    </xdr:from>
    <xdr:to>
      <xdr:col>85</xdr:col>
      <xdr:colOff>177800</xdr:colOff>
      <xdr:row>79</xdr:row>
      <xdr:rowOff>48079</xdr:rowOff>
    </xdr:to>
    <xdr:sp macro="" textlink="">
      <xdr:nvSpPr>
        <xdr:cNvPr id="564" name="楕円 563">
          <a:extLst>
            <a:ext uri="{FF2B5EF4-FFF2-40B4-BE49-F238E27FC236}">
              <a16:creationId xmlns:a16="http://schemas.microsoft.com/office/drawing/2014/main" id="{45687EAC-190A-4B1A-8B30-6E6C16CF8092}"/>
            </a:ext>
          </a:extLst>
        </xdr:cNvPr>
        <xdr:cNvSpPr/>
      </xdr:nvSpPr>
      <xdr:spPr>
        <a:xfrm>
          <a:off x="162687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140806</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E9B1B2F0-F848-44CC-8F6F-94890B659EFC}"/>
            </a:ext>
          </a:extLst>
        </xdr:cNvPr>
        <xdr:cNvSpPr txBox="1"/>
      </xdr:nvSpPr>
      <xdr:spPr>
        <a:xfrm>
          <a:off x="16357600" y="1334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85271</xdr:rowOff>
    </xdr:from>
    <xdr:to>
      <xdr:col>81</xdr:col>
      <xdr:colOff>101600</xdr:colOff>
      <xdr:row>79</xdr:row>
      <xdr:rowOff>15421</xdr:rowOff>
    </xdr:to>
    <xdr:sp macro="" textlink="">
      <xdr:nvSpPr>
        <xdr:cNvPr id="566" name="楕円 565">
          <a:extLst>
            <a:ext uri="{FF2B5EF4-FFF2-40B4-BE49-F238E27FC236}">
              <a16:creationId xmlns:a16="http://schemas.microsoft.com/office/drawing/2014/main" id="{1D66ACF3-41C7-44E9-95F3-FFEB6834926C}"/>
            </a:ext>
          </a:extLst>
        </xdr:cNvPr>
        <xdr:cNvSpPr/>
      </xdr:nvSpPr>
      <xdr:spPr>
        <a:xfrm>
          <a:off x="15430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136071</xdr:rowOff>
    </xdr:from>
    <xdr:to>
      <xdr:col>85</xdr:col>
      <xdr:colOff>127000</xdr:colOff>
      <xdr:row>78</xdr:row>
      <xdr:rowOff>168729</xdr:rowOff>
    </xdr:to>
    <xdr:cxnSp macro="">
      <xdr:nvCxnSpPr>
        <xdr:cNvPr id="567" name="直線コネクタ 566">
          <a:extLst>
            <a:ext uri="{FF2B5EF4-FFF2-40B4-BE49-F238E27FC236}">
              <a16:creationId xmlns:a16="http://schemas.microsoft.com/office/drawing/2014/main" id="{4ABE6163-EC3F-4038-A043-121C13DCE045}"/>
            </a:ext>
          </a:extLst>
        </xdr:cNvPr>
        <xdr:cNvCxnSpPr/>
      </xdr:nvCxnSpPr>
      <xdr:spPr>
        <a:xfrm>
          <a:off x="15481300" y="135091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52614</xdr:rowOff>
    </xdr:from>
    <xdr:to>
      <xdr:col>76</xdr:col>
      <xdr:colOff>165100</xdr:colOff>
      <xdr:row>78</xdr:row>
      <xdr:rowOff>154214</xdr:rowOff>
    </xdr:to>
    <xdr:sp macro="" textlink="">
      <xdr:nvSpPr>
        <xdr:cNvPr id="568" name="楕円 567">
          <a:extLst>
            <a:ext uri="{FF2B5EF4-FFF2-40B4-BE49-F238E27FC236}">
              <a16:creationId xmlns:a16="http://schemas.microsoft.com/office/drawing/2014/main" id="{A0604438-D010-4C7D-9D51-D44D9F5EEE19}"/>
            </a:ext>
          </a:extLst>
        </xdr:cNvPr>
        <xdr:cNvSpPr/>
      </xdr:nvSpPr>
      <xdr:spPr>
        <a:xfrm>
          <a:off x="14541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103414</xdr:rowOff>
    </xdr:from>
    <xdr:to>
      <xdr:col>81</xdr:col>
      <xdr:colOff>50800</xdr:colOff>
      <xdr:row>78</xdr:row>
      <xdr:rowOff>136071</xdr:rowOff>
    </xdr:to>
    <xdr:cxnSp macro="">
      <xdr:nvCxnSpPr>
        <xdr:cNvPr id="569" name="直線コネクタ 568">
          <a:extLst>
            <a:ext uri="{FF2B5EF4-FFF2-40B4-BE49-F238E27FC236}">
              <a16:creationId xmlns:a16="http://schemas.microsoft.com/office/drawing/2014/main" id="{84FA732D-350F-495F-836C-203018AC84E3}"/>
            </a:ext>
          </a:extLst>
        </xdr:cNvPr>
        <xdr:cNvCxnSpPr/>
      </xdr:nvCxnSpPr>
      <xdr:spPr>
        <a:xfrm>
          <a:off x="14592300" y="13476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19957</xdr:rowOff>
    </xdr:from>
    <xdr:to>
      <xdr:col>72</xdr:col>
      <xdr:colOff>38100</xdr:colOff>
      <xdr:row>78</xdr:row>
      <xdr:rowOff>121557</xdr:rowOff>
    </xdr:to>
    <xdr:sp macro="" textlink="">
      <xdr:nvSpPr>
        <xdr:cNvPr id="570" name="楕円 569">
          <a:extLst>
            <a:ext uri="{FF2B5EF4-FFF2-40B4-BE49-F238E27FC236}">
              <a16:creationId xmlns:a16="http://schemas.microsoft.com/office/drawing/2014/main" id="{7FCA6FEB-B88A-4874-967E-A912513AF39B}"/>
            </a:ext>
          </a:extLst>
        </xdr:cNvPr>
        <xdr:cNvSpPr/>
      </xdr:nvSpPr>
      <xdr:spPr>
        <a:xfrm>
          <a:off x="13652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70757</xdr:rowOff>
    </xdr:from>
    <xdr:to>
      <xdr:col>76</xdr:col>
      <xdr:colOff>114300</xdr:colOff>
      <xdr:row>78</xdr:row>
      <xdr:rowOff>103414</xdr:rowOff>
    </xdr:to>
    <xdr:cxnSp macro="">
      <xdr:nvCxnSpPr>
        <xdr:cNvPr id="571" name="直線コネクタ 570">
          <a:extLst>
            <a:ext uri="{FF2B5EF4-FFF2-40B4-BE49-F238E27FC236}">
              <a16:creationId xmlns:a16="http://schemas.microsoft.com/office/drawing/2014/main" id="{3DED78AD-3853-4C20-A62C-AB2BB97A5D7E}"/>
            </a:ext>
          </a:extLst>
        </xdr:cNvPr>
        <xdr:cNvCxnSpPr/>
      </xdr:nvCxnSpPr>
      <xdr:spPr>
        <a:xfrm>
          <a:off x="13703300" y="1344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158750</xdr:rowOff>
    </xdr:from>
    <xdr:to>
      <xdr:col>67</xdr:col>
      <xdr:colOff>101600</xdr:colOff>
      <xdr:row>78</xdr:row>
      <xdr:rowOff>88900</xdr:rowOff>
    </xdr:to>
    <xdr:sp macro="" textlink="">
      <xdr:nvSpPr>
        <xdr:cNvPr id="572" name="楕円 571">
          <a:extLst>
            <a:ext uri="{FF2B5EF4-FFF2-40B4-BE49-F238E27FC236}">
              <a16:creationId xmlns:a16="http://schemas.microsoft.com/office/drawing/2014/main" id="{4BD4330E-CDCC-4C8B-A4F4-D3D9D3802AA4}"/>
            </a:ext>
          </a:extLst>
        </xdr:cNvPr>
        <xdr:cNvSpPr/>
      </xdr:nvSpPr>
      <xdr:spPr>
        <a:xfrm>
          <a:off x="1276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38100</xdr:rowOff>
    </xdr:from>
    <xdr:to>
      <xdr:col>71</xdr:col>
      <xdr:colOff>177800</xdr:colOff>
      <xdr:row>78</xdr:row>
      <xdr:rowOff>70757</xdr:rowOff>
    </xdr:to>
    <xdr:cxnSp macro="">
      <xdr:nvCxnSpPr>
        <xdr:cNvPr id="573" name="直線コネクタ 572">
          <a:extLst>
            <a:ext uri="{FF2B5EF4-FFF2-40B4-BE49-F238E27FC236}">
              <a16:creationId xmlns:a16="http://schemas.microsoft.com/office/drawing/2014/main" id="{61B43F99-4B34-4CFE-832B-D5E2BB806041}"/>
            </a:ext>
          </a:extLst>
        </xdr:cNvPr>
        <xdr:cNvCxnSpPr/>
      </xdr:nvCxnSpPr>
      <xdr:spPr>
        <a:xfrm>
          <a:off x="12814300" y="1341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574" name="n_1aveValue【消防施設】&#10;有形固定資産減価償却率">
          <a:extLst>
            <a:ext uri="{FF2B5EF4-FFF2-40B4-BE49-F238E27FC236}">
              <a16:creationId xmlns:a16="http://schemas.microsoft.com/office/drawing/2014/main" id="{176327DC-5185-43D1-AA3D-8983C9C932C9}"/>
            </a:ext>
          </a:extLst>
        </xdr:cNvPr>
        <xdr:cNvSpPr txBox="1"/>
      </xdr:nvSpPr>
      <xdr:spPr>
        <a:xfrm>
          <a:off x="15266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88191</xdr:rowOff>
    </xdr:from>
    <xdr:ext cx="405111" cy="259045"/>
    <xdr:sp macro="" textlink="">
      <xdr:nvSpPr>
        <xdr:cNvPr id="575" name="n_2aveValue【消防施設】&#10;有形固定資産減価償却率">
          <a:extLst>
            <a:ext uri="{FF2B5EF4-FFF2-40B4-BE49-F238E27FC236}">
              <a16:creationId xmlns:a16="http://schemas.microsoft.com/office/drawing/2014/main" id="{68168004-C891-4F42-A295-68142D18EF87}"/>
            </a:ext>
          </a:extLst>
        </xdr:cNvPr>
        <xdr:cNvSpPr txBox="1"/>
      </xdr:nvSpPr>
      <xdr:spPr>
        <a:xfrm>
          <a:off x="14389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576" name="n_3aveValue【消防施設】&#10;有形固定資産減価償却率">
          <a:extLst>
            <a:ext uri="{FF2B5EF4-FFF2-40B4-BE49-F238E27FC236}">
              <a16:creationId xmlns:a16="http://schemas.microsoft.com/office/drawing/2014/main" id="{A1BF5C05-0C9D-4EA9-BA3F-F9242A8D87F2}"/>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50635</xdr:rowOff>
    </xdr:from>
    <xdr:ext cx="405111" cy="259045"/>
    <xdr:sp macro="" textlink="">
      <xdr:nvSpPr>
        <xdr:cNvPr id="577" name="n_4aveValue【消防施設】&#10;有形固定資産減価償却率">
          <a:extLst>
            <a:ext uri="{FF2B5EF4-FFF2-40B4-BE49-F238E27FC236}">
              <a16:creationId xmlns:a16="http://schemas.microsoft.com/office/drawing/2014/main" id="{300B4321-F60B-459A-8FD6-203207AD863B}"/>
            </a:ext>
          </a:extLst>
        </xdr:cNvPr>
        <xdr:cNvSpPr txBox="1"/>
      </xdr:nvSpPr>
      <xdr:spPr>
        <a:xfrm>
          <a:off x="12611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31948</xdr:rowOff>
    </xdr:from>
    <xdr:ext cx="405111" cy="259045"/>
    <xdr:sp macro="" textlink="">
      <xdr:nvSpPr>
        <xdr:cNvPr id="578" name="n_1mainValue【消防施設】&#10;有形固定資産減価償却率">
          <a:extLst>
            <a:ext uri="{FF2B5EF4-FFF2-40B4-BE49-F238E27FC236}">
              <a16:creationId xmlns:a16="http://schemas.microsoft.com/office/drawing/2014/main" id="{86EABB85-C943-4FDF-9484-6C1908C9A173}"/>
            </a:ext>
          </a:extLst>
        </xdr:cNvPr>
        <xdr:cNvSpPr txBox="1"/>
      </xdr:nvSpPr>
      <xdr:spPr>
        <a:xfrm>
          <a:off x="152660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170741</xdr:rowOff>
    </xdr:from>
    <xdr:ext cx="405111" cy="259045"/>
    <xdr:sp macro="" textlink="">
      <xdr:nvSpPr>
        <xdr:cNvPr id="579" name="n_2mainValue【消防施設】&#10;有形固定資産減価償却率">
          <a:extLst>
            <a:ext uri="{FF2B5EF4-FFF2-40B4-BE49-F238E27FC236}">
              <a16:creationId xmlns:a16="http://schemas.microsoft.com/office/drawing/2014/main" id="{F8375748-F267-42D4-8835-F1C088425532}"/>
            </a:ext>
          </a:extLst>
        </xdr:cNvPr>
        <xdr:cNvSpPr txBox="1"/>
      </xdr:nvSpPr>
      <xdr:spPr>
        <a:xfrm>
          <a:off x="14389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138084</xdr:rowOff>
    </xdr:from>
    <xdr:ext cx="405111" cy="259045"/>
    <xdr:sp macro="" textlink="">
      <xdr:nvSpPr>
        <xdr:cNvPr id="580" name="n_3mainValue【消防施設】&#10;有形固定資産減価償却率">
          <a:extLst>
            <a:ext uri="{FF2B5EF4-FFF2-40B4-BE49-F238E27FC236}">
              <a16:creationId xmlns:a16="http://schemas.microsoft.com/office/drawing/2014/main" id="{EA72B8B8-1C3E-475C-9D7C-74DA598B4511}"/>
            </a:ext>
          </a:extLst>
        </xdr:cNvPr>
        <xdr:cNvSpPr txBox="1"/>
      </xdr:nvSpPr>
      <xdr:spPr>
        <a:xfrm>
          <a:off x="135007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105427</xdr:rowOff>
    </xdr:from>
    <xdr:ext cx="340478" cy="259045"/>
    <xdr:sp macro="" textlink="">
      <xdr:nvSpPr>
        <xdr:cNvPr id="581" name="n_4mainValue【消防施設】&#10;有形固定資産減価償却率">
          <a:extLst>
            <a:ext uri="{FF2B5EF4-FFF2-40B4-BE49-F238E27FC236}">
              <a16:creationId xmlns:a16="http://schemas.microsoft.com/office/drawing/2014/main" id="{F24DDF7A-F532-424B-8F3B-094F5D9432CE}"/>
            </a:ext>
          </a:extLst>
        </xdr:cNvPr>
        <xdr:cNvSpPr txBox="1"/>
      </xdr:nvSpPr>
      <xdr:spPr>
        <a:xfrm>
          <a:off x="12644061" y="1313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D9DEBA98-B2B4-41C2-B34E-756860FAC5A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8C85593A-6D2D-4DFA-AFF3-3E2649694FC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7566B4-09AD-4E8D-A87A-44A88AB9ED9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D07A2A2E-6D25-437C-A3B7-66799E7D59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B32CF9D7-D236-4E35-977F-91FC365A493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748C96A7-EB17-4643-86A6-73841F6A7D5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3A070248-AD44-46C1-9532-4E7299AB57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C0F3630D-13DC-4A8B-928E-DA483A364F0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1EE8CB7B-552E-4C86-A5CA-917B7358E25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C16D7C02-ED92-4495-A2BF-2C4F21BC544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2" name="直線コネクタ 591">
          <a:extLst>
            <a:ext uri="{FF2B5EF4-FFF2-40B4-BE49-F238E27FC236}">
              <a16:creationId xmlns:a16="http://schemas.microsoft.com/office/drawing/2014/main" id="{6EBB12C6-8621-4BBF-972A-7E18169ABB1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3" name="テキスト ボックス 592">
          <a:extLst>
            <a:ext uri="{FF2B5EF4-FFF2-40B4-BE49-F238E27FC236}">
              <a16:creationId xmlns:a16="http://schemas.microsoft.com/office/drawing/2014/main" id="{7B0C6382-CEF3-4345-A811-CE93326A927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4" name="直線コネクタ 593">
          <a:extLst>
            <a:ext uri="{FF2B5EF4-FFF2-40B4-BE49-F238E27FC236}">
              <a16:creationId xmlns:a16="http://schemas.microsoft.com/office/drawing/2014/main" id="{28D1202D-C18A-46B4-A184-DE6438D5971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5" name="テキスト ボックス 594">
          <a:extLst>
            <a:ext uri="{FF2B5EF4-FFF2-40B4-BE49-F238E27FC236}">
              <a16:creationId xmlns:a16="http://schemas.microsoft.com/office/drawing/2014/main" id="{C22058C3-DDBD-4A13-A735-30B320E38BB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6" name="直線コネクタ 595">
          <a:extLst>
            <a:ext uri="{FF2B5EF4-FFF2-40B4-BE49-F238E27FC236}">
              <a16:creationId xmlns:a16="http://schemas.microsoft.com/office/drawing/2014/main" id="{1C3B25C2-FC94-4C1C-A3B3-418FD470F06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7" name="テキスト ボックス 596">
          <a:extLst>
            <a:ext uri="{FF2B5EF4-FFF2-40B4-BE49-F238E27FC236}">
              <a16:creationId xmlns:a16="http://schemas.microsoft.com/office/drawing/2014/main" id="{16D87DDF-0743-43CA-A56D-1ACCD7509E5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8" name="直線コネクタ 597">
          <a:extLst>
            <a:ext uri="{FF2B5EF4-FFF2-40B4-BE49-F238E27FC236}">
              <a16:creationId xmlns:a16="http://schemas.microsoft.com/office/drawing/2014/main" id="{E0595A62-1BE0-4AE3-934E-C11F2C7A973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9" name="テキスト ボックス 598">
          <a:extLst>
            <a:ext uri="{FF2B5EF4-FFF2-40B4-BE49-F238E27FC236}">
              <a16:creationId xmlns:a16="http://schemas.microsoft.com/office/drawing/2014/main" id="{4B594EBA-C07C-43B2-8AD6-92314938379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0" name="直線コネクタ 599">
          <a:extLst>
            <a:ext uri="{FF2B5EF4-FFF2-40B4-BE49-F238E27FC236}">
              <a16:creationId xmlns:a16="http://schemas.microsoft.com/office/drawing/2014/main" id="{A801804F-51E1-487C-A928-FA2E616C500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1" name="テキスト ボックス 600">
          <a:extLst>
            <a:ext uri="{FF2B5EF4-FFF2-40B4-BE49-F238E27FC236}">
              <a16:creationId xmlns:a16="http://schemas.microsoft.com/office/drawing/2014/main" id="{887FAAA5-3CDA-419A-90B9-8EABDD52CEE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2" name="直線コネクタ 601">
          <a:extLst>
            <a:ext uri="{FF2B5EF4-FFF2-40B4-BE49-F238E27FC236}">
              <a16:creationId xmlns:a16="http://schemas.microsoft.com/office/drawing/2014/main" id="{C502AD2D-E950-4552-B0E0-B4CFFB516AE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3" name="テキスト ボックス 602">
          <a:extLst>
            <a:ext uri="{FF2B5EF4-FFF2-40B4-BE49-F238E27FC236}">
              <a16:creationId xmlns:a16="http://schemas.microsoft.com/office/drawing/2014/main" id="{E60E3054-EF63-49D9-91D4-94A22277C9D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10DD4256-1556-4058-AD94-5BFD05A990D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2AF5E828-58D5-4B71-BB40-91646DED22D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a:extLst>
            <a:ext uri="{FF2B5EF4-FFF2-40B4-BE49-F238E27FC236}">
              <a16:creationId xmlns:a16="http://schemas.microsoft.com/office/drawing/2014/main" id="{EC345135-AA4E-464C-889B-CB8501F2206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607" name="直線コネクタ 606">
          <a:extLst>
            <a:ext uri="{FF2B5EF4-FFF2-40B4-BE49-F238E27FC236}">
              <a16:creationId xmlns:a16="http://schemas.microsoft.com/office/drawing/2014/main" id="{E4C105C5-3928-4BDA-9BA0-6F762EAA8AE5}"/>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08" name="【消防施設】&#10;一人当たり面積最小値テキスト">
          <a:extLst>
            <a:ext uri="{FF2B5EF4-FFF2-40B4-BE49-F238E27FC236}">
              <a16:creationId xmlns:a16="http://schemas.microsoft.com/office/drawing/2014/main" id="{A0DC2900-C5B1-4008-849C-D0F3E4DA1603}"/>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09" name="直線コネクタ 608">
          <a:extLst>
            <a:ext uri="{FF2B5EF4-FFF2-40B4-BE49-F238E27FC236}">
              <a16:creationId xmlns:a16="http://schemas.microsoft.com/office/drawing/2014/main" id="{FC0B6720-DFFA-4C94-B9C2-BBD40C34C92F}"/>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10" name="【消防施設】&#10;一人当たり面積最大値テキスト">
          <a:extLst>
            <a:ext uri="{FF2B5EF4-FFF2-40B4-BE49-F238E27FC236}">
              <a16:creationId xmlns:a16="http://schemas.microsoft.com/office/drawing/2014/main" id="{576B8A8A-DD71-4639-987C-25D208E58D3A}"/>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11" name="直線コネクタ 610">
          <a:extLst>
            <a:ext uri="{FF2B5EF4-FFF2-40B4-BE49-F238E27FC236}">
              <a16:creationId xmlns:a16="http://schemas.microsoft.com/office/drawing/2014/main" id="{7AC6B751-104B-42DC-99AE-42F0A439B095}"/>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612" name="【消防施設】&#10;一人当たり面積平均値テキスト">
          <a:extLst>
            <a:ext uri="{FF2B5EF4-FFF2-40B4-BE49-F238E27FC236}">
              <a16:creationId xmlns:a16="http://schemas.microsoft.com/office/drawing/2014/main" id="{51AA6515-7B27-4A2B-BED4-AD974C96B600}"/>
            </a:ext>
          </a:extLst>
        </xdr:cNvPr>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613" name="フローチャート: 判断 612">
          <a:extLst>
            <a:ext uri="{FF2B5EF4-FFF2-40B4-BE49-F238E27FC236}">
              <a16:creationId xmlns:a16="http://schemas.microsoft.com/office/drawing/2014/main" id="{18090CDC-681E-4485-B264-4E11291C50E5}"/>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614" name="フローチャート: 判断 613">
          <a:extLst>
            <a:ext uri="{FF2B5EF4-FFF2-40B4-BE49-F238E27FC236}">
              <a16:creationId xmlns:a16="http://schemas.microsoft.com/office/drawing/2014/main" id="{2A8640AA-B14F-4C5F-816E-2E103DAEF3F7}"/>
            </a:ext>
          </a:extLst>
        </xdr:cNvPr>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615" name="フローチャート: 判断 614">
          <a:extLst>
            <a:ext uri="{FF2B5EF4-FFF2-40B4-BE49-F238E27FC236}">
              <a16:creationId xmlns:a16="http://schemas.microsoft.com/office/drawing/2014/main" id="{3D897451-2094-4F64-BD12-784C3390A13A}"/>
            </a:ext>
          </a:extLst>
        </xdr:cNvPr>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616" name="フローチャート: 判断 615">
          <a:extLst>
            <a:ext uri="{FF2B5EF4-FFF2-40B4-BE49-F238E27FC236}">
              <a16:creationId xmlns:a16="http://schemas.microsoft.com/office/drawing/2014/main" id="{C005BBC3-6B44-40C9-8119-913AF318BB97}"/>
            </a:ext>
          </a:extLst>
        </xdr:cNvPr>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617" name="フローチャート: 判断 616">
          <a:extLst>
            <a:ext uri="{FF2B5EF4-FFF2-40B4-BE49-F238E27FC236}">
              <a16:creationId xmlns:a16="http://schemas.microsoft.com/office/drawing/2014/main" id="{FD37B91B-0CF2-48F3-80FB-EC766E0438A1}"/>
            </a:ext>
          </a:extLst>
        </xdr:cNvPr>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54CCFB6C-CEE5-4462-863A-BB783DD06C3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5E09E586-54BA-4ED6-A845-53E87CF2ABF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6B8A3D74-40E7-4E23-969F-86B89F45E70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2C53F149-3541-458E-90A2-5968320C74E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53170074-9251-494F-A46F-6E0585CFB68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65677</xdr:rowOff>
    </xdr:from>
    <xdr:to>
      <xdr:col>116</xdr:col>
      <xdr:colOff>114300</xdr:colOff>
      <xdr:row>78</xdr:row>
      <xdr:rowOff>167277</xdr:rowOff>
    </xdr:to>
    <xdr:sp macro="" textlink="">
      <xdr:nvSpPr>
        <xdr:cNvPr id="623" name="楕円 622">
          <a:extLst>
            <a:ext uri="{FF2B5EF4-FFF2-40B4-BE49-F238E27FC236}">
              <a16:creationId xmlns:a16="http://schemas.microsoft.com/office/drawing/2014/main" id="{B84E5829-A716-4C93-9E13-05A0DA6C2602}"/>
            </a:ext>
          </a:extLst>
        </xdr:cNvPr>
        <xdr:cNvSpPr/>
      </xdr:nvSpPr>
      <xdr:spPr>
        <a:xfrm>
          <a:off x="221107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152054</xdr:rowOff>
    </xdr:from>
    <xdr:ext cx="469744" cy="259045"/>
    <xdr:sp macro="" textlink="">
      <xdr:nvSpPr>
        <xdr:cNvPr id="624" name="【消防施設】&#10;一人当たり面積該当値テキスト">
          <a:extLst>
            <a:ext uri="{FF2B5EF4-FFF2-40B4-BE49-F238E27FC236}">
              <a16:creationId xmlns:a16="http://schemas.microsoft.com/office/drawing/2014/main" id="{CCF7D258-C97C-4009-8385-55AB5CD2978B}"/>
            </a:ext>
          </a:extLst>
        </xdr:cNvPr>
        <xdr:cNvSpPr txBox="1"/>
      </xdr:nvSpPr>
      <xdr:spPr>
        <a:xfrm>
          <a:off x="22199600" y="1335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91802</xdr:rowOff>
    </xdr:from>
    <xdr:to>
      <xdr:col>112</xdr:col>
      <xdr:colOff>38100</xdr:colOff>
      <xdr:row>79</xdr:row>
      <xdr:rowOff>21952</xdr:rowOff>
    </xdr:to>
    <xdr:sp macro="" textlink="">
      <xdr:nvSpPr>
        <xdr:cNvPr id="625" name="楕円 624">
          <a:extLst>
            <a:ext uri="{FF2B5EF4-FFF2-40B4-BE49-F238E27FC236}">
              <a16:creationId xmlns:a16="http://schemas.microsoft.com/office/drawing/2014/main" id="{DE0725BA-2406-4C65-A3C0-F22D3D541FEE}"/>
            </a:ext>
          </a:extLst>
        </xdr:cNvPr>
        <xdr:cNvSpPr/>
      </xdr:nvSpPr>
      <xdr:spPr>
        <a:xfrm>
          <a:off x="21272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116477</xdr:rowOff>
    </xdr:from>
    <xdr:to>
      <xdr:col>116</xdr:col>
      <xdr:colOff>63500</xdr:colOff>
      <xdr:row>78</xdr:row>
      <xdr:rowOff>142602</xdr:rowOff>
    </xdr:to>
    <xdr:cxnSp macro="">
      <xdr:nvCxnSpPr>
        <xdr:cNvPr id="626" name="直線コネクタ 625">
          <a:extLst>
            <a:ext uri="{FF2B5EF4-FFF2-40B4-BE49-F238E27FC236}">
              <a16:creationId xmlns:a16="http://schemas.microsoft.com/office/drawing/2014/main" id="{BD3CE001-CE5F-4658-BA72-E447BA6E8E8C}"/>
            </a:ext>
          </a:extLst>
        </xdr:cNvPr>
        <xdr:cNvCxnSpPr/>
      </xdr:nvCxnSpPr>
      <xdr:spPr>
        <a:xfrm flipV="1">
          <a:off x="21323300" y="134895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140788</xdr:rowOff>
    </xdr:from>
    <xdr:to>
      <xdr:col>107</xdr:col>
      <xdr:colOff>101600</xdr:colOff>
      <xdr:row>79</xdr:row>
      <xdr:rowOff>70938</xdr:rowOff>
    </xdr:to>
    <xdr:sp macro="" textlink="">
      <xdr:nvSpPr>
        <xdr:cNvPr id="627" name="楕円 626">
          <a:extLst>
            <a:ext uri="{FF2B5EF4-FFF2-40B4-BE49-F238E27FC236}">
              <a16:creationId xmlns:a16="http://schemas.microsoft.com/office/drawing/2014/main" id="{6A03A3EF-E634-4CB7-A495-F26B2772C476}"/>
            </a:ext>
          </a:extLst>
        </xdr:cNvPr>
        <xdr:cNvSpPr/>
      </xdr:nvSpPr>
      <xdr:spPr>
        <a:xfrm>
          <a:off x="20383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142602</xdr:rowOff>
    </xdr:from>
    <xdr:to>
      <xdr:col>111</xdr:col>
      <xdr:colOff>177800</xdr:colOff>
      <xdr:row>79</xdr:row>
      <xdr:rowOff>20138</xdr:rowOff>
    </xdr:to>
    <xdr:cxnSp macro="">
      <xdr:nvCxnSpPr>
        <xdr:cNvPr id="628" name="直線コネクタ 627">
          <a:extLst>
            <a:ext uri="{FF2B5EF4-FFF2-40B4-BE49-F238E27FC236}">
              <a16:creationId xmlns:a16="http://schemas.microsoft.com/office/drawing/2014/main" id="{6208E9F7-EB2A-4650-88F4-8736F4B78137}"/>
            </a:ext>
          </a:extLst>
        </xdr:cNvPr>
        <xdr:cNvCxnSpPr/>
      </xdr:nvCxnSpPr>
      <xdr:spPr>
        <a:xfrm flipV="1">
          <a:off x="20434300" y="135157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168548</xdr:rowOff>
    </xdr:from>
    <xdr:to>
      <xdr:col>102</xdr:col>
      <xdr:colOff>165100</xdr:colOff>
      <xdr:row>79</xdr:row>
      <xdr:rowOff>98698</xdr:rowOff>
    </xdr:to>
    <xdr:sp macro="" textlink="">
      <xdr:nvSpPr>
        <xdr:cNvPr id="629" name="楕円 628">
          <a:extLst>
            <a:ext uri="{FF2B5EF4-FFF2-40B4-BE49-F238E27FC236}">
              <a16:creationId xmlns:a16="http://schemas.microsoft.com/office/drawing/2014/main" id="{280B8387-1DCF-43F7-B400-AF19EC426F73}"/>
            </a:ext>
          </a:extLst>
        </xdr:cNvPr>
        <xdr:cNvSpPr/>
      </xdr:nvSpPr>
      <xdr:spPr>
        <a:xfrm>
          <a:off x="19494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20138</xdr:rowOff>
    </xdr:from>
    <xdr:to>
      <xdr:col>107</xdr:col>
      <xdr:colOff>50800</xdr:colOff>
      <xdr:row>79</xdr:row>
      <xdr:rowOff>47898</xdr:rowOff>
    </xdr:to>
    <xdr:cxnSp macro="">
      <xdr:nvCxnSpPr>
        <xdr:cNvPr id="630" name="直線コネクタ 629">
          <a:extLst>
            <a:ext uri="{FF2B5EF4-FFF2-40B4-BE49-F238E27FC236}">
              <a16:creationId xmlns:a16="http://schemas.microsoft.com/office/drawing/2014/main" id="{3620DCB7-DA1E-464E-8E83-57CE7A3E6884}"/>
            </a:ext>
          </a:extLst>
        </xdr:cNvPr>
        <xdr:cNvCxnSpPr/>
      </xdr:nvCxnSpPr>
      <xdr:spPr>
        <a:xfrm flipV="1">
          <a:off x="19545300" y="1356468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42818</xdr:rowOff>
    </xdr:from>
    <xdr:to>
      <xdr:col>98</xdr:col>
      <xdr:colOff>38100</xdr:colOff>
      <xdr:row>79</xdr:row>
      <xdr:rowOff>144418</xdr:rowOff>
    </xdr:to>
    <xdr:sp macro="" textlink="">
      <xdr:nvSpPr>
        <xdr:cNvPr id="631" name="楕円 630">
          <a:extLst>
            <a:ext uri="{FF2B5EF4-FFF2-40B4-BE49-F238E27FC236}">
              <a16:creationId xmlns:a16="http://schemas.microsoft.com/office/drawing/2014/main" id="{3BA9A725-3ACA-49C9-B93D-014B6C144789}"/>
            </a:ext>
          </a:extLst>
        </xdr:cNvPr>
        <xdr:cNvSpPr/>
      </xdr:nvSpPr>
      <xdr:spPr>
        <a:xfrm>
          <a:off x="18605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47898</xdr:rowOff>
    </xdr:from>
    <xdr:to>
      <xdr:col>102</xdr:col>
      <xdr:colOff>114300</xdr:colOff>
      <xdr:row>79</xdr:row>
      <xdr:rowOff>93618</xdr:rowOff>
    </xdr:to>
    <xdr:cxnSp macro="">
      <xdr:nvCxnSpPr>
        <xdr:cNvPr id="632" name="直線コネクタ 631">
          <a:extLst>
            <a:ext uri="{FF2B5EF4-FFF2-40B4-BE49-F238E27FC236}">
              <a16:creationId xmlns:a16="http://schemas.microsoft.com/office/drawing/2014/main" id="{2657DF47-5B5F-4876-A2B8-914F16D89825}"/>
            </a:ext>
          </a:extLst>
        </xdr:cNvPr>
        <xdr:cNvCxnSpPr/>
      </xdr:nvCxnSpPr>
      <xdr:spPr>
        <a:xfrm flipV="1">
          <a:off x="18656300" y="135924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111051</xdr:rowOff>
    </xdr:from>
    <xdr:ext cx="469744" cy="259045"/>
    <xdr:sp macro="" textlink="">
      <xdr:nvSpPr>
        <xdr:cNvPr id="633" name="n_1aveValue【消防施設】&#10;一人当たり面積">
          <a:extLst>
            <a:ext uri="{FF2B5EF4-FFF2-40B4-BE49-F238E27FC236}">
              <a16:creationId xmlns:a16="http://schemas.microsoft.com/office/drawing/2014/main" id="{522BD483-3C8C-4C85-AE55-851200FAE18B}"/>
            </a:ext>
          </a:extLst>
        </xdr:cNvPr>
        <xdr:cNvSpPr txBox="1"/>
      </xdr:nvSpPr>
      <xdr:spPr>
        <a:xfrm>
          <a:off x="21075727" y="1451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47370</xdr:rowOff>
    </xdr:from>
    <xdr:ext cx="469744" cy="259045"/>
    <xdr:sp macro="" textlink="">
      <xdr:nvSpPr>
        <xdr:cNvPr id="634" name="n_2aveValue【消防施設】&#10;一人当たり面積">
          <a:extLst>
            <a:ext uri="{FF2B5EF4-FFF2-40B4-BE49-F238E27FC236}">
              <a16:creationId xmlns:a16="http://schemas.microsoft.com/office/drawing/2014/main" id="{A71F0E8F-8989-4A9D-9EAF-D492331CA881}"/>
            </a:ext>
          </a:extLst>
        </xdr:cNvPr>
        <xdr:cNvSpPr txBox="1"/>
      </xdr:nvSpPr>
      <xdr:spPr>
        <a:xfrm>
          <a:off x="201994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106153</xdr:rowOff>
    </xdr:from>
    <xdr:ext cx="469744" cy="259045"/>
    <xdr:sp macro="" textlink="">
      <xdr:nvSpPr>
        <xdr:cNvPr id="635" name="n_3aveValue【消防施設】&#10;一人当たり面積">
          <a:extLst>
            <a:ext uri="{FF2B5EF4-FFF2-40B4-BE49-F238E27FC236}">
              <a16:creationId xmlns:a16="http://schemas.microsoft.com/office/drawing/2014/main" id="{FCB32663-89D6-4C86-802E-742EF1706431}"/>
            </a:ext>
          </a:extLst>
        </xdr:cNvPr>
        <xdr:cNvSpPr txBox="1"/>
      </xdr:nvSpPr>
      <xdr:spPr>
        <a:xfrm>
          <a:off x="19310427" y="13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44104</xdr:rowOff>
    </xdr:from>
    <xdr:ext cx="469744" cy="259045"/>
    <xdr:sp macro="" textlink="">
      <xdr:nvSpPr>
        <xdr:cNvPr id="636" name="n_4aveValue【消防施設】&#10;一人当たり面積">
          <a:extLst>
            <a:ext uri="{FF2B5EF4-FFF2-40B4-BE49-F238E27FC236}">
              <a16:creationId xmlns:a16="http://schemas.microsoft.com/office/drawing/2014/main" id="{EB4E3BAF-0C40-43AC-AC9F-2F7E43F4B2F4}"/>
            </a:ext>
          </a:extLst>
        </xdr:cNvPr>
        <xdr:cNvSpPr txBox="1"/>
      </xdr:nvSpPr>
      <xdr:spPr>
        <a:xfrm>
          <a:off x="18421427" y="141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38479</xdr:rowOff>
    </xdr:from>
    <xdr:ext cx="469744" cy="259045"/>
    <xdr:sp macro="" textlink="">
      <xdr:nvSpPr>
        <xdr:cNvPr id="637" name="n_1mainValue【消防施設】&#10;一人当たり面積">
          <a:extLst>
            <a:ext uri="{FF2B5EF4-FFF2-40B4-BE49-F238E27FC236}">
              <a16:creationId xmlns:a16="http://schemas.microsoft.com/office/drawing/2014/main" id="{7ECCB1A1-5BAF-4E6A-9CB4-04898B9DD454}"/>
            </a:ext>
          </a:extLst>
        </xdr:cNvPr>
        <xdr:cNvSpPr txBox="1"/>
      </xdr:nvSpPr>
      <xdr:spPr>
        <a:xfrm>
          <a:off x="21075727" y="1324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87465</xdr:rowOff>
    </xdr:from>
    <xdr:ext cx="469744" cy="259045"/>
    <xdr:sp macro="" textlink="">
      <xdr:nvSpPr>
        <xdr:cNvPr id="638" name="n_2mainValue【消防施設】&#10;一人当たり面積">
          <a:extLst>
            <a:ext uri="{FF2B5EF4-FFF2-40B4-BE49-F238E27FC236}">
              <a16:creationId xmlns:a16="http://schemas.microsoft.com/office/drawing/2014/main" id="{A7D07320-F4CD-4EA0-8E99-EE33880BD7A2}"/>
            </a:ext>
          </a:extLst>
        </xdr:cNvPr>
        <xdr:cNvSpPr txBox="1"/>
      </xdr:nvSpPr>
      <xdr:spPr>
        <a:xfrm>
          <a:off x="20199427" y="1328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115225</xdr:rowOff>
    </xdr:from>
    <xdr:ext cx="469744" cy="259045"/>
    <xdr:sp macro="" textlink="">
      <xdr:nvSpPr>
        <xdr:cNvPr id="639" name="n_3mainValue【消防施設】&#10;一人当たり面積">
          <a:extLst>
            <a:ext uri="{FF2B5EF4-FFF2-40B4-BE49-F238E27FC236}">
              <a16:creationId xmlns:a16="http://schemas.microsoft.com/office/drawing/2014/main" id="{A7BF8034-FA27-48EB-A713-CE05FE437961}"/>
            </a:ext>
          </a:extLst>
        </xdr:cNvPr>
        <xdr:cNvSpPr txBox="1"/>
      </xdr:nvSpPr>
      <xdr:spPr>
        <a:xfrm>
          <a:off x="19310427" y="1331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160945</xdr:rowOff>
    </xdr:from>
    <xdr:ext cx="469744" cy="259045"/>
    <xdr:sp macro="" textlink="">
      <xdr:nvSpPr>
        <xdr:cNvPr id="640" name="n_4mainValue【消防施設】&#10;一人当たり面積">
          <a:extLst>
            <a:ext uri="{FF2B5EF4-FFF2-40B4-BE49-F238E27FC236}">
              <a16:creationId xmlns:a16="http://schemas.microsoft.com/office/drawing/2014/main" id="{455BECCF-5D97-4B91-AA5E-051C70C508D3}"/>
            </a:ext>
          </a:extLst>
        </xdr:cNvPr>
        <xdr:cNvSpPr txBox="1"/>
      </xdr:nvSpPr>
      <xdr:spPr>
        <a:xfrm>
          <a:off x="18421427" y="1336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D92FB38-A0AD-459C-9097-4771D093FF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1989BF54-70E1-47E1-B65E-F584B88D8F3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72DE7DD9-DDCB-486C-BA02-E736AB06502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3F649882-294D-4F5F-AC47-46C9601D43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9132F0AA-D54F-4698-9999-DA04A5AFE79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F54BFF0F-5412-4D9B-B159-1C738DCDF0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ECB9A8-8A8A-452E-8B51-467011828E9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3AFF90D0-5E38-431C-B847-2414721346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DDF59B41-9FEB-4E47-B7E2-35F4000432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90CF37E2-2EF9-47E8-9050-9452DEC7586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C62698F9-3932-420A-A4EB-F6711ABC395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F0E75EEA-805C-4272-AAEE-5C47E67E7BB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481C9B39-B31D-4CEC-8D49-C66190B6C4E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1E9570CE-F79A-4679-9344-EACDCC9F0A9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1589600D-07E6-42EF-AC66-122EB87DF39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F21AFA9E-ECD1-4A05-AA45-1418744EF96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410086F5-E4F4-481F-B4D4-50868C86CFE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5F6C2B10-A711-4D62-B52D-C69C0614C46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91BA04A6-B03D-4514-91E6-881A42A1B9B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9EFE6CB2-E3B5-4A9D-83B6-2355F9E74A4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EA50EFFC-0969-498C-964B-CFE9168E548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F118DE08-8FF6-45D7-B9A1-EF4B945C1FA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B6CDF88D-A6FD-4AB2-BA8C-D50424AB2A8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907C07E-1ABE-4CA0-AB24-77D6C9D0E3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id="{D9C4347B-15A5-4055-A660-B8C3C97CAE9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AD470F2C-B962-4DE4-B588-8DFDF4C01575}"/>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庁舎】&#10;有形固定資産減価償却率最小値テキスト">
          <a:extLst>
            <a:ext uri="{FF2B5EF4-FFF2-40B4-BE49-F238E27FC236}">
              <a16:creationId xmlns:a16="http://schemas.microsoft.com/office/drawing/2014/main" id="{E21BE48F-121F-4F1E-ACA9-DC90F88A003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E56DDAD1-7F8A-4ADF-979D-B96A7406E01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669" name="【庁舎】&#10;有形固定資産減価償却率最大値テキスト">
          <a:extLst>
            <a:ext uri="{FF2B5EF4-FFF2-40B4-BE49-F238E27FC236}">
              <a16:creationId xmlns:a16="http://schemas.microsoft.com/office/drawing/2014/main" id="{6B0D0393-EF07-46BE-B41F-66449DA69529}"/>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670" name="直線コネクタ 669">
          <a:extLst>
            <a:ext uri="{FF2B5EF4-FFF2-40B4-BE49-F238E27FC236}">
              <a16:creationId xmlns:a16="http://schemas.microsoft.com/office/drawing/2014/main" id="{B8E178FB-D195-462E-8B13-8CE06036AAAF}"/>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671" name="【庁舎】&#10;有形固定資産減価償却率平均値テキスト">
          <a:extLst>
            <a:ext uri="{FF2B5EF4-FFF2-40B4-BE49-F238E27FC236}">
              <a16:creationId xmlns:a16="http://schemas.microsoft.com/office/drawing/2014/main" id="{89561CF2-520B-4813-AB6D-43144D7123CF}"/>
            </a:ext>
          </a:extLst>
        </xdr:cNvPr>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672" name="フローチャート: 判断 671">
          <a:extLst>
            <a:ext uri="{FF2B5EF4-FFF2-40B4-BE49-F238E27FC236}">
              <a16:creationId xmlns:a16="http://schemas.microsoft.com/office/drawing/2014/main" id="{DA2D15A7-C622-4445-A053-C3A74F984304}"/>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673" name="フローチャート: 判断 672">
          <a:extLst>
            <a:ext uri="{FF2B5EF4-FFF2-40B4-BE49-F238E27FC236}">
              <a16:creationId xmlns:a16="http://schemas.microsoft.com/office/drawing/2014/main" id="{70B725E3-4C73-41AC-A51E-599844C8B578}"/>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674" name="フローチャート: 判断 673">
          <a:extLst>
            <a:ext uri="{FF2B5EF4-FFF2-40B4-BE49-F238E27FC236}">
              <a16:creationId xmlns:a16="http://schemas.microsoft.com/office/drawing/2014/main" id="{1E7A98D6-255D-4BA1-A2F9-1D3B8EB1C6CB}"/>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675" name="フローチャート: 判断 674">
          <a:extLst>
            <a:ext uri="{FF2B5EF4-FFF2-40B4-BE49-F238E27FC236}">
              <a16:creationId xmlns:a16="http://schemas.microsoft.com/office/drawing/2014/main" id="{B21D2C52-9EEF-4348-8EE7-09D37A02262C}"/>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676" name="フローチャート: 判断 675">
          <a:extLst>
            <a:ext uri="{FF2B5EF4-FFF2-40B4-BE49-F238E27FC236}">
              <a16:creationId xmlns:a16="http://schemas.microsoft.com/office/drawing/2014/main" id="{2124891A-E74E-4D87-A427-0B43EC06D991}"/>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43FAF23-59D3-4E1E-A21A-D640C382A00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E31E605-522E-41E5-88FB-3FE06B492E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DCB1E03-D764-408C-8A7C-9560E4587E9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C59F557-3DFA-4234-A334-33C7B1DAC18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AF0E990-B33F-4603-A386-EB92212DA27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93980</xdr:rowOff>
    </xdr:from>
    <xdr:to>
      <xdr:col>85</xdr:col>
      <xdr:colOff>177800</xdr:colOff>
      <xdr:row>109</xdr:row>
      <xdr:rowOff>24130</xdr:rowOff>
    </xdr:to>
    <xdr:sp macro="" textlink="">
      <xdr:nvSpPr>
        <xdr:cNvPr id="682" name="楕円 681">
          <a:extLst>
            <a:ext uri="{FF2B5EF4-FFF2-40B4-BE49-F238E27FC236}">
              <a16:creationId xmlns:a16="http://schemas.microsoft.com/office/drawing/2014/main" id="{8AB0FB53-66A6-4EA5-A55B-2EA65014AD04}"/>
            </a:ext>
          </a:extLst>
        </xdr:cNvPr>
        <xdr:cNvSpPr/>
      </xdr:nvSpPr>
      <xdr:spPr>
        <a:xfrm>
          <a:off x="16268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8907</xdr:rowOff>
    </xdr:from>
    <xdr:ext cx="405111" cy="259045"/>
    <xdr:sp macro="" textlink="">
      <xdr:nvSpPr>
        <xdr:cNvPr id="683" name="【庁舎】&#10;有形固定資産減価償却率該当値テキスト">
          <a:extLst>
            <a:ext uri="{FF2B5EF4-FFF2-40B4-BE49-F238E27FC236}">
              <a16:creationId xmlns:a16="http://schemas.microsoft.com/office/drawing/2014/main" id="{C8BB32AF-BBFD-4BA9-802E-6439BAD9FB31}"/>
            </a:ext>
          </a:extLst>
        </xdr:cNvPr>
        <xdr:cNvSpPr txBox="1"/>
      </xdr:nvSpPr>
      <xdr:spPr>
        <a:xfrm>
          <a:off x="16357600" y="185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84182</xdr:rowOff>
    </xdr:from>
    <xdr:to>
      <xdr:col>81</xdr:col>
      <xdr:colOff>101600</xdr:colOff>
      <xdr:row>109</xdr:row>
      <xdr:rowOff>14332</xdr:rowOff>
    </xdr:to>
    <xdr:sp macro="" textlink="">
      <xdr:nvSpPr>
        <xdr:cNvPr id="684" name="楕円 683">
          <a:extLst>
            <a:ext uri="{FF2B5EF4-FFF2-40B4-BE49-F238E27FC236}">
              <a16:creationId xmlns:a16="http://schemas.microsoft.com/office/drawing/2014/main" id="{FA34220E-1EA6-4A8A-96E4-F86C4117E9C1}"/>
            </a:ext>
          </a:extLst>
        </xdr:cNvPr>
        <xdr:cNvSpPr/>
      </xdr:nvSpPr>
      <xdr:spPr>
        <a:xfrm>
          <a:off x="15430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134982</xdr:rowOff>
    </xdr:from>
    <xdr:to>
      <xdr:col>85</xdr:col>
      <xdr:colOff>127000</xdr:colOff>
      <xdr:row>108</xdr:row>
      <xdr:rowOff>144780</xdr:rowOff>
    </xdr:to>
    <xdr:cxnSp macro="">
      <xdr:nvCxnSpPr>
        <xdr:cNvPr id="685" name="直線コネクタ 684">
          <a:extLst>
            <a:ext uri="{FF2B5EF4-FFF2-40B4-BE49-F238E27FC236}">
              <a16:creationId xmlns:a16="http://schemas.microsoft.com/office/drawing/2014/main" id="{A51A2FFF-9407-47C1-8977-DCC7FBE45036}"/>
            </a:ext>
          </a:extLst>
        </xdr:cNvPr>
        <xdr:cNvCxnSpPr/>
      </xdr:nvCxnSpPr>
      <xdr:spPr>
        <a:xfrm>
          <a:off x="15481300" y="186515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74386</xdr:rowOff>
    </xdr:from>
    <xdr:to>
      <xdr:col>76</xdr:col>
      <xdr:colOff>165100</xdr:colOff>
      <xdr:row>109</xdr:row>
      <xdr:rowOff>4536</xdr:rowOff>
    </xdr:to>
    <xdr:sp macro="" textlink="">
      <xdr:nvSpPr>
        <xdr:cNvPr id="686" name="楕円 685">
          <a:extLst>
            <a:ext uri="{FF2B5EF4-FFF2-40B4-BE49-F238E27FC236}">
              <a16:creationId xmlns:a16="http://schemas.microsoft.com/office/drawing/2014/main" id="{35803DCD-406A-496C-93C3-E90380CDEE36}"/>
            </a:ext>
          </a:extLst>
        </xdr:cNvPr>
        <xdr:cNvSpPr/>
      </xdr:nvSpPr>
      <xdr:spPr>
        <a:xfrm>
          <a:off x="14541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125186</xdr:rowOff>
    </xdr:from>
    <xdr:to>
      <xdr:col>81</xdr:col>
      <xdr:colOff>50800</xdr:colOff>
      <xdr:row>108</xdr:row>
      <xdr:rowOff>134982</xdr:rowOff>
    </xdr:to>
    <xdr:cxnSp macro="">
      <xdr:nvCxnSpPr>
        <xdr:cNvPr id="687" name="直線コネクタ 686">
          <a:extLst>
            <a:ext uri="{FF2B5EF4-FFF2-40B4-BE49-F238E27FC236}">
              <a16:creationId xmlns:a16="http://schemas.microsoft.com/office/drawing/2014/main" id="{3C8626E8-5570-4D91-AC72-7C046C304483}"/>
            </a:ext>
          </a:extLst>
        </xdr:cNvPr>
        <xdr:cNvCxnSpPr/>
      </xdr:nvCxnSpPr>
      <xdr:spPr>
        <a:xfrm>
          <a:off x="14592300" y="186417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36830</xdr:rowOff>
    </xdr:from>
    <xdr:to>
      <xdr:col>72</xdr:col>
      <xdr:colOff>38100</xdr:colOff>
      <xdr:row>108</xdr:row>
      <xdr:rowOff>138430</xdr:rowOff>
    </xdr:to>
    <xdr:sp macro="" textlink="">
      <xdr:nvSpPr>
        <xdr:cNvPr id="688" name="楕円 687">
          <a:extLst>
            <a:ext uri="{FF2B5EF4-FFF2-40B4-BE49-F238E27FC236}">
              <a16:creationId xmlns:a16="http://schemas.microsoft.com/office/drawing/2014/main" id="{95A21325-E7B4-483E-8C02-3D66184C2DE1}"/>
            </a:ext>
          </a:extLst>
        </xdr:cNvPr>
        <xdr:cNvSpPr/>
      </xdr:nvSpPr>
      <xdr:spPr>
        <a:xfrm>
          <a:off x="1365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87630</xdr:rowOff>
    </xdr:from>
    <xdr:to>
      <xdr:col>76</xdr:col>
      <xdr:colOff>114300</xdr:colOff>
      <xdr:row>108</xdr:row>
      <xdr:rowOff>125186</xdr:rowOff>
    </xdr:to>
    <xdr:cxnSp macro="">
      <xdr:nvCxnSpPr>
        <xdr:cNvPr id="689" name="直線コネクタ 688">
          <a:extLst>
            <a:ext uri="{FF2B5EF4-FFF2-40B4-BE49-F238E27FC236}">
              <a16:creationId xmlns:a16="http://schemas.microsoft.com/office/drawing/2014/main" id="{7211DBBC-AFE0-4DDA-B8CB-7ABDEF7AF23A}"/>
            </a:ext>
          </a:extLst>
        </xdr:cNvPr>
        <xdr:cNvCxnSpPr/>
      </xdr:nvCxnSpPr>
      <xdr:spPr>
        <a:xfrm>
          <a:off x="13703300" y="186042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41729</xdr:rowOff>
    </xdr:from>
    <xdr:to>
      <xdr:col>67</xdr:col>
      <xdr:colOff>101600</xdr:colOff>
      <xdr:row>108</xdr:row>
      <xdr:rowOff>143329</xdr:rowOff>
    </xdr:to>
    <xdr:sp macro="" textlink="">
      <xdr:nvSpPr>
        <xdr:cNvPr id="690" name="楕円 689">
          <a:extLst>
            <a:ext uri="{FF2B5EF4-FFF2-40B4-BE49-F238E27FC236}">
              <a16:creationId xmlns:a16="http://schemas.microsoft.com/office/drawing/2014/main" id="{6F2DCC4A-DC46-4A59-B4B8-BE3E795FD9C6}"/>
            </a:ext>
          </a:extLst>
        </xdr:cNvPr>
        <xdr:cNvSpPr/>
      </xdr:nvSpPr>
      <xdr:spPr>
        <a:xfrm>
          <a:off x="1276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87630</xdr:rowOff>
    </xdr:from>
    <xdr:to>
      <xdr:col>71</xdr:col>
      <xdr:colOff>177800</xdr:colOff>
      <xdr:row>108</xdr:row>
      <xdr:rowOff>92529</xdr:rowOff>
    </xdr:to>
    <xdr:cxnSp macro="">
      <xdr:nvCxnSpPr>
        <xdr:cNvPr id="691" name="直線コネクタ 690">
          <a:extLst>
            <a:ext uri="{FF2B5EF4-FFF2-40B4-BE49-F238E27FC236}">
              <a16:creationId xmlns:a16="http://schemas.microsoft.com/office/drawing/2014/main" id="{CF894C85-7134-4AC5-859B-766675A22C79}"/>
            </a:ext>
          </a:extLst>
        </xdr:cNvPr>
        <xdr:cNvCxnSpPr/>
      </xdr:nvCxnSpPr>
      <xdr:spPr>
        <a:xfrm flipV="1">
          <a:off x="12814300" y="186042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692" name="n_1aveValue【庁舎】&#10;有形固定資産減価償却率">
          <a:extLst>
            <a:ext uri="{FF2B5EF4-FFF2-40B4-BE49-F238E27FC236}">
              <a16:creationId xmlns:a16="http://schemas.microsoft.com/office/drawing/2014/main" id="{F8185A25-2F9D-42C7-B4FE-82CDBCB6F165}"/>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693" name="n_2aveValue【庁舎】&#10;有形固定資産減価償却率">
          <a:extLst>
            <a:ext uri="{FF2B5EF4-FFF2-40B4-BE49-F238E27FC236}">
              <a16:creationId xmlns:a16="http://schemas.microsoft.com/office/drawing/2014/main" id="{200C8D52-2286-46C9-9AD0-3E69E2DC4FE7}"/>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694" name="n_3aveValue【庁舎】&#10;有形固定資産減価償却率">
          <a:extLst>
            <a:ext uri="{FF2B5EF4-FFF2-40B4-BE49-F238E27FC236}">
              <a16:creationId xmlns:a16="http://schemas.microsoft.com/office/drawing/2014/main" id="{C95030B3-9A06-4D03-A298-5504E08053D4}"/>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695" name="n_4aveValue【庁舎】&#10;有形固定資産減価償却率">
          <a:extLst>
            <a:ext uri="{FF2B5EF4-FFF2-40B4-BE49-F238E27FC236}">
              <a16:creationId xmlns:a16="http://schemas.microsoft.com/office/drawing/2014/main" id="{F41EA037-9C81-40A2-B873-9E6157D7849F}"/>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5459</xdr:rowOff>
    </xdr:from>
    <xdr:ext cx="405111" cy="259045"/>
    <xdr:sp macro="" textlink="">
      <xdr:nvSpPr>
        <xdr:cNvPr id="696" name="n_1mainValue【庁舎】&#10;有形固定資産減価償却率">
          <a:extLst>
            <a:ext uri="{FF2B5EF4-FFF2-40B4-BE49-F238E27FC236}">
              <a16:creationId xmlns:a16="http://schemas.microsoft.com/office/drawing/2014/main" id="{E5752791-7ADE-459E-825A-599AE7B74340}"/>
            </a:ext>
          </a:extLst>
        </xdr:cNvPr>
        <xdr:cNvSpPr txBox="1"/>
      </xdr:nvSpPr>
      <xdr:spPr>
        <a:xfrm>
          <a:off x="15266044" y="1869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167113</xdr:rowOff>
    </xdr:from>
    <xdr:ext cx="405111" cy="259045"/>
    <xdr:sp macro="" textlink="">
      <xdr:nvSpPr>
        <xdr:cNvPr id="697" name="n_2mainValue【庁舎】&#10;有形固定資産減価償却率">
          <a:extLst>
            <a:ext uri="{FF2B5EF4-FFF2-40B4-BE49-F238E27FC236}">
              <a16:creationId xmlns:a16="http://schemas.microsoft.com/office/drawing/2014/main" id="{B3B43116-5FE6-4A97-9757-4EB624DEFBE1}"/>
            </a:ext>
          </a:extLst>
        </xdr:cNvPr>
        <xdr:cNvSpPr txBox="1"/>
      </xdr:nvSpPr>
      <xdr:spPr>
        <a:xfrm>
          <a:off x="14389744" y="186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129557</xdr:rowOff>
    </xdr:from>
    <xdr:ext cx="405111" cy="259045"/>
    <xdr:sp macro="" textlink="">
      <xdr:nvSpPr>
        <xdr:cNvPr id="698" name="n_3mainValue【庁舎】&#10;有形固定資産減価償却率">
          <a:extLst>
            <a:ext uri="{FF2B5EF4-FFF2-40B4-BE49-F238E27FC236}">
              <a16:creationId xmlns:a16="http://schemas.microsoft.com/office/drawing/2014/main" id="{6362CA77-4596-41AC-A44C-85935DF90B34}"/>
            </a:ext>
          </a:extLst>
        </xdr:cNvPr>
        <xdr:cNvSpPr txBox="1"/>
      </xdr:nvSpPr>
      <xdr:spPr>
        <a:xfrm>
          <a:off x="13500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134456</xdr:rowOff>
    </xdr:from>
    <xdr:ext cx="405111" cy="259045"/>
    <xdr:sp macro="" textlink="">
      <xdr:nvSpPr>
        <xdr:cNvPr id="699" name="n_4mainValue【庁舎】&#10;有形固定資産減価償却率">
          <a:extLst>
            <a:ext uri="{FF2B5EF4-FFF2-40B4-BE49-F238E27FC236}">
              <a16:creationId xmlns:a16="http://schemas.microsoft.com/office/drawing/2014/main" id="{11470BD3-2A2F-480C-8C5E-1D40D333EECC}"/>
            </a:ext>
          </a:extLst>
        </xdr:cNvPr>
        <xdr:cNvSpPr txBox="1"/>
      </xdr:nvSpPr>
      <xdr:spPr>
        <a:xfrm>
          <a:off x="12611744" y="1865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2F9A6946-762A-49D3-91E1-FA88346FD1D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F225A042-085B-4726-93E5-3177BA6EA7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785F77B7-9891-4D81-AF84-E60C4F1689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978421-B120-4275-8286-7D961437B5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B9372515-45DD-447B-92FD-4B71FD2500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BE3E1A73-9038-4C66-A486-C138B1953D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5DE59589-BD58-4329-B400-2507DF9C27A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83A70D02-7857-486E-875F-CE396E3344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D0957A17-F7F5-41C1-89E0-29163B4C6FE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B3C0315E-EBBD-4676-8AA7-8284F03CE2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D26D4E1B-9CD9-45DD-8B3F-6C52D7BAACC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FCF8D9DC-764A-4F71-B4A8-B93CCD36F69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CB5166B5-6F5A-4FBC-AD97-E3050F2187A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1AF849BF-3DB0-4E5B-A445-FE4481CA172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EA1041AE-550D-440A-A536-8768C3C94B9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A0F9355E-AD72-40D4-9B40-26B0618BAC5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53C6FF5A-7809-425C-9AD5-540261C2B05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CEB2E650-6950-4B77-93C0-9FBDDEE12BF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5A389C87-F146-4183-9880-28C3A36BBE1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3D8D91DE-4EA7-4347-A0AF-3236B2835DB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68F2258F-D7BE-4A7B-B648-CC1E508E9A8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721" name="直線コネクタ 720">
          <a:extLst>
            <a:ext uri="{FF2B5EF4-FFF2-40B4-BE49-F238E27FC236}">
              <a16:creationId xmlns:a16="http://schemas.microsoft.com/office/drawing/2014/main" id="{191E1EC5-D62B-499C-85BD-D0E0475C06DE}"/>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722" name="【庁舎】&#10;一人当たり面積最小値テキスト">
          <a:extLst>
            <a:ext uri="{FF2B5EF4-FFF2-40B4-BE49-F238E27FC236}">
              <a16:creationId xmlns:a16="http://schemas.microsoft.com/office/drawing/2014/main" id="{99FCF67B-E5BC-4B2B-9267-6BBC97EBFD61}"/>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723" name="直線コネクタ 722">
          <a:extLst>
            <a:ext uri="{FF2B5EF4-FFF2-40B4-BE49-F238E27FC236}">
              <a16:creationId xmlns:a16="http://schemas.microsoft.com/office/drawing/2014/main" id="{EEA5502A-289D-4AA7-9F89-C5CC68685A0B}"/>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724" name="【庁舎】&#10;一人当たり面積最大値テキスト">
          <a:extLst>
            <a:ext uri="{FF2B5EF4-FFF2-40B4-BE49-F238E27FC236}">
              <a16:creationId xmlns:a16="http://schemas.microsoft.com/office/drawing/2014/main" id="{556D21E3-9EF4-4FE9-8BE3-502B0930B1C1}"/>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725" name="直線コネクタ 724">
          <a:extLst>
            <a:ext uri="{FF2B5EF4-FFF2-40B4-BE49-F238E27FC236}">
              <a16:creationId xmlns:a16="http://schemas.microsoft.com/office/drawing/2014/main" id="{7DF92CC5-AE3F-458F-A624-5AD54FF65462}"/>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726" name="【庁舎】&#10;一人当たり面積平均値テキスト">
          <a:extLst>
            <a:ext uri="{FF2B5EF4-FFF2-40B4-BE49-F238E27FC236}">
              <a16:creationId xmlns:a16="http://schemas.microsoft.com/office/drawing/2014/main" id="{61F239F3-4309-4C08-A346-3CD41F9AFBD7}"/>
            </a:ext>
          </a:extLst>
        </xdr:cNvPr>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727" name="フローチャート: 判断 726">
          <a:extLst>
            <a:ext uri="{FF2B5EF4-FFF2-40B4-BE49-F238E27FC236}">
              <a16:creationId xmlns:a16="http://schemas.microsoft.com/office/drawing/2014/main" id="{61CDEB68-5861-4268-95DA-8A83CF902D8D}"/>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728" name="フローチャート: 判断 727">
          <a:extLst>
            <a:ext uri="{FF2B5EF4-FFF2-40B4-BE49-F238E27FC236}">
              <a16:creationId xmlns:a16="http://schemas.microsoft.com/office/drawing/2014/main" id="{187A23E1-97A3-471C-868B-A518C458A5F6}"/>
            </a:ext>
          </a:extLst>
        </xdr:cNvPr>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729" name="フローチャート: 判断 728">
          <a:extLst>
            <a:ext uri="{FF2B5EF4-FFF2-40B4-BE49-F238E27FC236}">
              <a16:creationId xmlns:a16="http://schemas.microsoft.com/office/drawing/2014/main" id="{50BC6BE2-A261-415D-84AD-98E9EAEA3410}"/>
            </a:ext>
          </a:extLst>
        </xdr:cNvPr>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730" name="フローチャート: 判断 729">
          <a:extLst>
            <a:ext uri="{FF2B5EF4-FFF2-40B4-BE49-F238E27FC236}">
              <a16:creationId xmlns:a16="http://schemas.microsoft.com/office/drawing/2014/main" id="{54C2FDAE-F09B-4148-BF71-2013A21DA410}"/>
            </a:ext>
          </a:extLst>
        </xdr:cNvPr>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731" name="フローチャート: 判断 730">
          <a:extLst>
            <a:ext uri="{FF2B5EF4-FFF2-40B4-BE49-F238E27FC236}">
              <a16:creationId xmlns:a16="http://schemas.microsoft.com/office/drawing/2014/main" id="{A30EFFDD-6E9A-44A6-A007-B5C3B211CE65}"/>
            </a:ext>
          </a:extLst>
        </xdr:cNvPr>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BC7C10E-3495-4D2E-82A8-A58BC7C26FF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2EDAED18-5EF7-4F31-B440-6D5BC921CF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57C9479-AFF1-4872-9BC8-982B1CB37A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A213449E-F12E-4BC9-AEBC-EEE9D6067B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8D400622-8763-4310-A53F-F1916F9C94C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737" name="楕円 736">
          <a:extLst>
            <a:ext uri="{FF2B5EF4-FFF2-40B4-BE49-F238E27FC236}">
              <a16:creationId xmlns:a16="http://schemas.microsoft.com/office/drawing/2014/main" id="{5D311E08-144E-4D72-9AF0-910F961F65D2}"/>
            </a:ext>
          </a:extLst>
        </xdr:cNvPr>
        <xdr:cNvSpPr/>
      </xdr:nvSpPr>
      <xdr:spPr>
        <a:xfrm>
          <a:off x="22110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142003</xdr:rowOff>
    </xdr:from>
    <xdr:ext cx="469744" cy="259045"/>
    <xdr:sp macro="" textlink="">
      <xdr:nvSpPr>
        <xdr:cNvPr id="738" name="【庁舎】&#10;一人当たり面積該当値テキスト">
          <a:extLst>
            <a:ext uri="{FF2B5EF4-FFF2-40B4-BE49-F238E27FC236}">
              <a16:creationId xmlns:a16="http://schemas.microsoft.com/office/drawing/2014/main" id="{31199235-C5BC-4971-8ED5-5D6E3B211C09}"/>
            </a:ext>
          </a:extLst>
        </xdr:cNvPr>
        <xdr:cNvSpPr txBox="1"/>
      </xdr:nvSpPr>
      <xdr:spPr>
        <a:xfrm>
          <a:off x="22199600" y="1797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126898</xdr:rowOff>
    </xdr:from>
    <xdr:to>
      <xdr:col>112</xdr:col>
      <xdr:colOff>38100</xdr:colOff>
      <xdr:row>106</xdr:row>
      <xdr:rowOff>57048</xdr:rowOff>
    </xdr:to>
    <xdr:sp macro="" textlink="">
      <xdr:nvSpPr>
        <xdr:cNvPr id="739" name="楕円 738">
          <a:extLst>
            <a:ext uri="{FF2B5EF4-FFF2-40B4-BE49-F238E27FC236}">
              <a16:creationId xmlns:a16="http://schemas.microsoft.com/office/drawing/2014/main" id="{912EF143-0036-421C-899B-87703A70ED43}"/>
            </a:ext>
          </a:extLst>
        </xdr:cNvPr>
        <xdr:cNvSpPr/>
      </xdr:nvSpPr>
      <xdr:spPr>
        <a:xfrm>
          <a:off x="21272500" y="181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169926</xdr:rowOff>
    </xdr:from>
    <xdr:to>
      <xdr:col>116</xdr:col>
      <xdr:colOff>63500</xdr:colOff>
      <xdr:row>106</xdr:row>
      <xdr:rowOff>6248</xdr:rowOff>
    </xdr:to>
    <xdr:cxnSp macro="">
      <xdr:nvCxnSpPr>
        <xdr:cNvPr id="740" name="直線コネクタ 739">
          <a:extLst>
            <a:ext uri="{FF2B5EF4-FFF2-40B4-BE49-F238E27FC236}">
              <a16:creationId xmlns:a16="http://schemas.microsoft.com/office/drawing/2014/main" id="{0915ACA5-EB46-4E8F-950F-40A29EEA1539}"/>
            </a:ext>
          </a:extLst>
        </xdr:cNvPr>
        <xdr:cNvCxnSpPr/>
      </xdr:nvCxnSpPr>
      <xdr:spPr>
        <a:xfrm flipV="1">
          <a:off x="21323300" y="18172176"/>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141529</xdr:rowOff>
    </xdr:from>
    <xdr:to>
      <xdr:col>107</xdr:col>
      <xdr:colOff>101600</xdr:colOff>
      <xdr:row>106</xdr:row>
      <xdr:rowOff>71679</xdr:rowOff>
    </xdr:to>
    <xdr:sp macro="" textlink="">
      <xdr:nvSpPr>
        <xdr:cNvPr id="741" name="楕円 740">
          <a:extLst>
            <a:ext uri="{FF2B5EF4-FFF2-40B4-BE49-F238E27FC236}">
              <a16:creationId xmlns:a16="http://schemas.microsoft.com/office/drawing/2014/main" id="{EE59D486-6BF1-4460-90B2-94FBFFCDC88A}"/>
            </a:ext>
          </a:extLst>
        </xdr:cNvPr>
        <xdr:cNvSpPr/>
      </xdr:nvSpPr>
      <xdr:spPr>
        <a:xfrm>
          <a:off x="20383500" y="181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6248</xdr:rowOff>
    </xdr:from>
    <xdr:to>
      <xdr:col>111</xdr:col>
      <xdr:colOff>177800</xdr:colOff>
      <xdr:row>106</xdr:row>
      <xdr:rowOff>20879</xdr:rowOff>
    </xdr:to>
    <xdr:cxnSp macro="">
      <xdr:nvCxnSpPr>
        <xdr:cNvPr id="742" name="直線コネクタ 741">
          <a:extLst>
            <a:ext uri="{FF2B5EF4-FFF2-40B4-BE49-F238E27FC236}">
              <a16:creationId xmlns:a16="http://schemas.microsoft.com/office/drawing/2014/main" id="{C1B3041F-0A8F-4A27-9D44-6708ED509D5E}"/>
            </a:ext>
          </a:extLst>
        </xdr:cNvPr>
        <xdr:cNvCxnSpPr/>
      </xdr:nvCxnSpPr>
      <xdr:spPr>
        <a:xfrm flipV="1">
          <a:off x="20434300" y="18179948"/>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149301</xdr:rowOff>
    </xdr:from>
    <xdr:to>
      <xdr:col>102</xdr:col>
      <xdr:colOff>165100</xdr:colOff>
      <xdr:row>106</xdr:row>
      <xdr:rowOff>79451</xdr:rowOff>
    </xdr:to>
    <xdr:sp macro="" textlink="">
      <xdr:nvSpPr>
        <xdr:cNvPr id="743" name="楕円 742">
          <a:extLst>
            <a:ext uri="{FF2B5EF4-FFF2-40B4-BE49-F238E27FC236}">
              <a16:creationId xmlns:a16="http://schemas.microsoft.com/office/drawing/2014/main" id="{43B88293-FA74-4460-8A2C-873668608B45}"/>
            </a:ext>
          </a:extLst>
        </xdr:cNvPr>
        <xdr:cNvSpPr/>
      </xdr:nvSpPr>
      <xdr:spPr>
        <a:xfrm>
          <a:off x="19494500" y="181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20879</xdr:rowOff>
    </xdr:from>
    <xdr:to>
      <xdr:col>107</xdr:col>
      <xdr:colOff>50800</xdr:colOff>
      <xdr:row>106</xdr:row>
      <xdr:rowOff>28651</xdr:rowOff>
    </xdr:to>
    <xdr:cxnSp macro="">
      <xdr:nvCxnSpPr>
        <xdr:cNvPr id="744" name="直線コネクタ 743">
          <a:extLst>
            <a:ext uri="{FF2B5EF4-FFF2-40B4-BE49-F238E27FC236}">
              <a16:creationId xmlns:a16="http://schemas.microsoft.com/office/drawing/2014/main" id="{4B373FF0-B2BD-474D-B3F7-3BDF08B4BD6B}"/>
            </a:ext>
          </a:extLst>
        </xdr:cNvPr>
        <xdr:cNvCxnSpPr/>
      </xdr:nvCxnSpPr>
      <xdr:spPr>
        <a:xfrm flipV="1">
          <a:off x="19545300" y="1819457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163018</xdr:rowOff>
    </xdr:from>
    <xdr:to>
      <xdr:col>98</xdr:col>
      <xdr:colOff>38100</xdr:colOff>
      <xdr:row>106</xdr:row>
      <xdr:rowOff>93168</xdr:rowOff>
    </xdr:to>
    <xdr:sp macro="" textlink="">
      <xdr:nvSpPr>
        <xdr:cNvPr id="745" name="楕円 744">
          <a:extLst>
            <a:ext uri="{FF2B5EF4-FFF2-40B4-BE49-F238E27FC236}">
              <a16:creationId xmlns:a16="http://schemas.microsoft.com/office/drawing/2014/main" id="{37298B25-3BC3-4575-AAB5-D7382E5815C2}"/>
            </a:ext>
          </a:extLst>
        </xdr:cNvPr>
        <xdr:cNvSpPr/>
      </xdr:nvSpPr>
      <xdr:spPr>
        <a:xfrm>
          <a:off x="18605500" y="181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28651</xdr:rowOff>
    </xdr:from>
    <xdr:to>
      <xdr:col>102</xdr:col>
      <xdr:colOff>114300</xdr:colOff>
      <xdr:row>106</xdr:row>
      <xdr:rowOff>42368</xdr:rowOff>
    </xdr:to>
    <xdr:cxnSp macro="">
      <xdr:nvCxnSpPr>
        <xdr:cNvPr id="746" name="直線コネクタ 745">
          <a:extLst>
            <a:ext uri="{FF2B5EF4-FFF2-40B4-BE49-F238E27FC236}">
              <a16:creationId xmlns:a16="http://schemas.microsoft.com/office/drawing/2014/main" id="{60B5AE68-97FB-4399-B114-91B60EDCE837}"/>
            </a:ext>
          </a:extLst>
        </xdr:cNvPr>
        <xdr:cNvCxnSpPr/>
      </xdr:nvCxnSpPr>
      <xdr:spPr>
        <a:xfrm flipV="1">
          <a:off x="18656300" y="18202351"/>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80636</xdr:rowOff>
    </xdr:from>
    <xdr:ext cx="469744" cy="259045"/>
    <xdr:sp macro="" textlink="">
      <xdr:nvSpPr>
        <xdr:cNvPr id="747" name="n_1aveValue【庁舎】&#10;一人当たり面積">
          <a:extLst>
            <a:ext uri="{FF2B5EF4-FFF2-40B4-BE49-F238E27FC236}">
              <a16:creationId xmlns:a16="http://schemas.microsoft.com/office/drawing/2014/main" id="{572F6D02-D24D-4C38-BFEC-27712E111FA1}"/>
            </a:ext>
          </a:extLst>
        </xdr:cNvPr>
        <xdr:cNvSpPr txBox="1"/>
      </xdr:nvSpPr>
      <xdr:spPr>
        <a:xfrm>
          <a:off x="21075727" y="182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103497</xdr:rowOff>
    </xdr:from>
    <xdr:ext cx="469744" cy="259045"/>
    <xdr:sp macro="" textlink="">
      <xdr:nvSpPr>
        <xdr:cNvPr id="748" name="n_2aveValue【庁舎】&#10;一人当たり面積">
          <a:extLst>
            <a:ext uri="{FF2B5EF4-FFF2-40B4-BE49-F238E27FC236}">
              <a16:creationId xmlns:a16="http://schemas.microsoft.com/office/drawing/2014/main" id="{997BA25C-27BC-4105-AD13-F4227B3BBA01}"/>
            </a:ext>
          </a:extLst>
        </xdr:cNvPr>
        <xdr:cNvSpPr txBox="1"/>
      </xdr:nvSpPr>
      <xdr:spPr>
        <a:xfrm>
          <a:off x="20199427" y="182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89324</xdr:rowOff>
    </xdr:from>
    <xdr:ext cx="469744" cy="259045"/>
    <xdr:sp macro="" textlink="">
      <xdr:nvSpPr>
        <xdr:cNvPr id="749" name="n_3aveValue【庁舎】&#10;一人当たり面積">
          <a:extLst>
            <a:ext uri="{FF2B5EF4-FFF2-40B4-BE49-F238E27FC236}">
              <a16:creationId xmlns:a16="http://schemas.microsoft.com/office/drawing/2014/main" id="{A2886EA6-3041-4D92-8F75-8E212670845E}"/>
            </a:ext>
          </a:extLst>
        </xdr:cNvPr>
        <xdr:cNvSpPr txBox="1"/>
      </xdr:nvSpPr>
      <xdr:spPr>
        <a:xfrm>
          <a:off x="19310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750" name="n_4aveValue【庁舎】&#10;一人当たり面積">
          <a:extLst>
            <a:ext uri="{FF2B5EF4-FFF2-40B4-BE49-F238E27FC236}">
              <a16:creationId xmlns:a16="http://schemas.microsoft.com/office/drawing/2014/main" id="{120556B8-B947-408A-A0C8-9DBA59DE28B7}"/>
            </a:ext>
          </a:extLst>
        </xdr:cNvPr>
        <xdr:cNvSpPr txBox="1"/>
      </xdr:nvSpPr>
      <xdr:spPr>
        <a:xfrm>
          <a:off x="18421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73575</xdr:rowOff>
    </xdr:from>
    <xdr:ext cx="469744" cy="259045"/>
    <xdr:sp macro="" textlink="">
      <xdr:nvSpPr>
        <xdr:cNvPr id="751" name="n_1mainValue【庁舎】&#10;一人当たり面積">
          <a:extLst>
            <a:ext uri="{FF2B5EF4-FFF2-40B4-BE49-F238E27FC236}">
              <a16:creationId xmlns:a16="http://schemas.microsoft.com/office/drawing/2014/main" id="{B5DD56F2-4692-4B2A-91A7-67528DC4DDDB}"/>
            </a:ext>
          </a:extLst>
        </xdr:cNvPr>
        <xdr:cNvSpPr txBox="1"/>
      </xdr:nvSpPr>
      <xdr:spPr>
        <a:xfrm>
          <a:off x="21075727" y="179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88206</xdr:rowOff>
    </xdr:from>
    <xdr:ext cx="469744" cy="259045"/>
    <xdr:sp macro="" textlink="">
      <xdr:nvSpPr>
        <xdr:cNvPr id="752" name="n_2mainValue【庁舎】&#10;一人当たり面積">
          <a:extLst>
            <a:ext uri="{FF2B5EF4-FFF2-40B4-BE49-F238E27FC236}">
              <a16:creationId xmlns:a16="http://schemas.microsoft.com/office/drawing/2014/main" id="{DC324F48-D7EC-40FA-8060-D596C9D9BAB6}"/>
            </a:ext>
          </a:extLst>
        </xdr:cNvPr>
        <xdr:cNvSpPr txBox="1"/>
      </xdr:nvSpPr>
      <xdr:spPr>
        <a:xfrm>
          <a:off x="20199427" y="179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95978</xdr:rowOff>
    </xdr:from>
    <xdr:ext cx="469744" cy="259045"/>
    <xdr:sp macro="" textlink="">
      <xdr:nvSpPr>
        <xdr:cNvPr id="753" name="n_3mainValue【庁舎】&#10;一人当たり面積">
          <a:extLst>
            <a:ext uri="{FF2B5EF4-FFF2-40B4-BE49-F238E27FC236}">
              <a16:creationId xmlns:a16="http://schemas.microsoft.com/office/drawing/2014/main" id="{DF8F8737-C105-4253-AFBB-BEC944C24F09}"/>
            </a:ext>
          </a:extLst>
        </xdr:cNvPr>
        <xdr:cNvSpPr txBox="1"/>
      </xdr:nvSpPr>
      <xdr:spPr>
        <a:xfrm>
          <a:off x="19310427" y="1792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84295</xdr:rowOff>
    </xdr:from>
    <xdr:ext cx="469744" cy="259045"/>
    <xdr:sp macro="" textlink="">
      <xdr:nvSpPr>
        <xdr:cNvPr id="754" name="n_4mainValue【庁舎】&#10;一人当たり面積">
          <a:extLst>
            <a:ext uri="{FF2B5EF4-FFF2-40B4-BE49-F238E27FC236}">
              <a16:creationId xmlns:a16="http://schemas.microsoft.com/office/drawing/2014/main" id="{FA1B3EFB-B659-4CF2-B6EF-129F478A5651}"/>
            </a:ext>
          </a:extLst>
        </xdr:cNvPr>
        <xdr:cNvSpPr txBox="1"/>
      </xdr:nvSpPr>
      <xdr:spPr>
        <a:xfrm>
          <a:off x="18421427" y="182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ABEAA84F-C623-4E8A-A4DE-0CB0D8E6B4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12FFF6D0-D6C4-48A1-889B-C319D1456D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B103B322-DB0A-4358-8BDC-5F1F965BDBC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年度には認知症の老人等を対象にしたグループホームを建設している。特別養護老人ホームについては昭和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の建設からかなりの年数が経過しているが、長寿命化を図る目的で計画的な修繕を実施し、維持管理コストの低減を図っている。他の施設についても需要や財政推計を踏まえたうえで、建設から一定の年数を超えるものについては、計画的・予防的に施設の性能を維持できるよう長寿命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
1,403
594.74
4,108,664
3,859,445
139,873
2,458,082
5,038,797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る数値であり、自主財源に乏しい地方交付税などに依存している財政構造となっている。歳出削減や歳入の確保、特に町税等の徴収率の向上に向けた徴収体制の強化に努め自主財源の確保による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157056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928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157056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2133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普通交付税の再算定による地方交付税の増加や臨時財政対策債発行額の増加などにより、経常一般財源等が増加し、昨年度に比して低下したが、類似団体平均を下回る数値である。今後とも地方交</a:t>
          </a:r>
          <a:r>
            <a:rPr kumimoji="1" lang="ja-JP" altLang="en-US" sz="1300" b="0" i="0" u="sng"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税に依存した財政構造を鑑み、町税等の自主財源の確保、経常経費の削減等の見直しを継続的に実施し、経常収支比率の改善を図る。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58631</xdr:rowOff>
    </xdr:from>
    <xdr:to>
      <xdr:col>23</xdr:col>
      <xdr:colOff>133350</xdr:colOff>
      <xdr:row>65</xdr:row>
      <xdr:rowOff>81069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02731"/>
          <a:ext cx="0" cy="1222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53146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81069</xdr:rowOff>
    </xdr:from>
    <xdr:to>
      <xdr:col>24</xdr:col>
      <xdr:colOff>12700</xdr:colOff>
      <xdr:row>65</xdr:row>
      <xdr:rowOff>81069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145008</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58631</xdr:rowOff>
    </xdr:from>
    <xdr:to>
      <xdr:col>24</xdr:col>
      <xdr:colOff>12700</xdr:colOff>
      <xdr:row>58</xdr:row>
      <xdr:rowOff>58631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65</xdr:row>
      <xdr:rowOff>32808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79996"/>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62458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32808</xdr:rowOff>
    </xdr:from>
    <xdr:to>
      <xdr:col>19</xdr:col>
      <xdr:colOff>133350</xdr:colOff>
      <xdr:row>66</xdr:row>
      <xdr:rowOff>62442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7705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62442</xdr:rowOff>
    </xdr:from>
    <xdr:to>
      <xdr:col>15</xdr:col>
      <xdr:colOff>82550</xdr:colOff>
      <xdr:row>66</xdr:row>
      <xdr:rowOff>86571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7814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115781</xdr:rowOff>
    </xdr:from>
    <xdr:to>
      <xdr:col>15</xdr:col>
      <xdr:colOff>133350</xdr:colOff>
      <xdr:row>64</xdr:row>
      <xdr:rowOff>45931</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56108</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137371</xdr:rowOff>
    </xdr:from>
    <xdr:to>
      <xdr:col>11</xdr:col>
      <xdr:colOff>31750</xdr:colOff>
      <xdr:row>66</xdr:row>
      <xdr:rowOff>86571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816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153458</xdr:rowOff>
    </xdr:from>
    <xdr:to>
      <xdr:col>19</xdr:col>
      <xdr:colOff>184150</xdr:colOff>
      <xdr:row>65</xdr:row>
      <xdr:rowOff>83608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68385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11642</xdr:rowOff>
    </xdr:from>
    <xdr:to>
      <xdr:col>15</xdr:col>
      <xdr:colOff>133350</xdr:colOff>
      <xdr:row>66</xdr:row>
      <xdr:rowOff>113242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98019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35771</xdr:rowOff>
    </xdr:from>
    <xdr:to>
      <xdr:col>11</xdr:col>
      <xdr:colOff>82550</xdr:colOff>
      <xdr:row>66</xdr:row>
      <xdr:rowOff>137371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122148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86571</xdr:rowOff>
    </xdr:from>
    <xdr:to>
      <xdr:col>7</xdr:col>
      <xdr:colOff>31750</xdr:colOff>
      <xdr:row>66</xdr:row>
      <xdr:rowOff>16721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1498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定数の適正化の推進による人件費の抑制など経費削減に努めているが、今年度は人口の減少もあり前年度より上回る数値となっている。引き続き職員定数の適正化の推進や事務事業評価に基づく事業の見直し等により、更なる経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また、労務単価の上昇や燃料価格等の高騰により、物件費についても上昇傾向であることから、引き続き維持管理経費の縮減に努めていく。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115235</xdr:rowOff>
    </xdr:from>
    <xdr:to>
      <xdr:col>23</xdr:col>
      <xdr:colOff>133350</xdr:colOff>
      <xdr:row>85</xdr:row>
      <xdr:rowOff>15165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17035"/>
          <a:ext cx="838200" cy="7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6821</xdr:rowOff>
    </xdr:from>
    <xdr:to>
      <xdr:col>19</xdr:col>
      <xdr:colOff>133350</xdr:colOff>
      <xdr:row>84</xdr:row>
      <xdr:rowOff>115235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08621"/>
          <a:ext cx="889000" cy="10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6821</xdr:rowOff>
    </xdr:from>
    <xdr:to>
      <xdr:col>15</xdr:col>
      <xdr:colOff>82550</xdr:colOff>
      <xdr:row>84</xdr:row>
      <xdr:rowOff>41407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408621"/>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41407</xdr:rowOff>
    </xdr:from>
    <xdr:to>
      <xdr:col>11</xdr:col>
      <xdr:colOff>31750</xdr:colOff>
      <xdr:row>84</xdr:row>
      <xdr:rowOff>66934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443207"/>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135815</xdr:rowOff>
    </xdr:from>
    <xdr:to>
      <xdr:col>23</xdr:col>
      <xdr:colOff>184150</xdr:colOff>
      <xdr:row>85</xdr:row>
      <xdr:rowOff>65965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107892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64435</xdr:rowOff>
    </xdr:from>
    <xdr:to>
      <xdr:col>19</xdr:col>
      <xdr:colOff>184150</xdr:colOff>
      <xdr:row>84</xdr:row>
      <xdr:rowOff>166035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150812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52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127471</xdr:rowOff>
    </xdr:from>
    <xdr:to>
      <xdr:col>15</xdr:col>
      <xdr:colOff>133350</xdr:colOff>
      <xdr:row>84</xdr:row>
      <xdr:rowOff>57621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42398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4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162057</xdr:rowOff>
    </xdr:from>
    <xdr:to>
      <xdr:col>11</xdr:col>
      <xdr:colOff>82550</xdr:colOff>
      <xdr:row>84</xdr:row>
      <xdr:rowOff>92207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9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76984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7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16134</xdr:rowOff>
    </xdr:from>
    <xdr:to>
      <xdr:col>7</xdr:col>
      <xdr:colOff>31750</xdr:colOff>
      <xdr:row>84</xdr:row>
      <xdr:rowOff>117734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4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102511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50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類似団体平均値を上回る数値であり、給与の適正化に努める。また手当については、役職加算の廃止や管理職手当の定額化などを行い、給与総体の抑制に努めている。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89</xdr:row>
      <xdr:rowOff>5504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99108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5504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52484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128693</xdr:rowOff>
    </xdr:from>
    <xdr:to>
      <xdr:col>68</xdr:col>
      <xdr:colOff>152400</xdr:colOff>
      <xdr:row>88</xdr:row>
      <xdr:rowOff>160866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52162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126154</xdr:rowOff>
    </xdr:from>
    <xdr:to>
      <xdr:col>73</xdr:col>
      <xdr:colOff>44450</xdr:colOff>
      <xdr:row>89</xdr:row>
      <xdr:rowOff>56304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41081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77893</xdr:rowOff>
    </xdr:from>
    <xdr:to>
      <xdr:col>64</xdr:col>
      <xdr:colOff>152400</xdr:colOff>
      <xdr:row>89</xdr:row>
      <xdr:rowOff>8043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164270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集中改革プラン」等に基づく新規採用抑制により職員定数の適正化を進めてきているが、子育て支援や健康づくり機能の充実のため類似団体を上回る数値となっている。今後も計画的な定員管理の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55181</xdr:rowOff>
    </xdr:from>
    <xdr:to>
      <xdr:col>81</xdr:col>
      <xdr:colOff>44450</xdr:colOff>
      <xdr:row>63</xdr:row>
      <xdr:rowOff>71670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856531"/>
          <a:ext cx="8382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101960</xdr:rowOff>
    </xdr:from>
    <xdr:to>
      <xdr:col>77</xdr:col>
      <xdr:colOff>44450</xdr:colOff>
      <xdr:row>63</xdr:row>
      <xdr:rowOff>55181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731860"/>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74210</xdr:rowOff>
    </xdr:from>
    <xdr:to>
      <xdr:col>72</xdr:col>
      <xdr:colOff>203200</xdr:colOff>
      <xdr:row>62</xdr:row>
      <xdr:rowOff>101960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704110"/>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49276</xdr:rowOff>
    </xdr:from>
    <xdr:to>
      <xdr:col>68</xdr:col>
      <xdr:colOff>152400</xdr:colOff>
      <xdr:row>62</xdr:row>
      <xdr:rowOff>74210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79176"/>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20870</xdr:rowOff>
    </xdr:from>
    <xdr:to>
      <xdr:col>81</xdr:col>
      <xdr:colOff>95250</xdr:colOff>
      <xdr:row>63</xdr:row>
      <xdr:rowOff>122470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8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164397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79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4381</xdr:rowOff>
    </xdr:from>
    <xdr:to>
      <xdr:col>77</xdr:col>
      <xdr:colOff>95250</xdr:colOff>
      <xdr:row>63</xdr:row>
      <xdr:rowOff>105981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8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90758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89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51160</xdr:rowOff>
    </xdr:from>
    <xdr:to>
      <xdr:col>73</xdr:col>
      <xdr:colOff>44450</xdr:colOff>
      <xdr:row>62</xdr:row>
      <xdr:rowOff>152760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8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137537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23410</xdr:rowOff>
    </xdr:from>
    <xdr:to>
      <xdr:col>68</xdr:col>
      <xdr:colOff>203200</xdr:colOff>
      <xdr:row>62</xdr:row>
      <xdr:rowOff>125010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109787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元利償還金額が昨年度から約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4,400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ていることにより実質公債費比率が上昇し、類似団体平均を上回っている状況となっている。地方債依存型の事業実施を見直し、適切な地方債管理を行うことにより、類似団体水準並みを維持す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108796</xdr:rowOff>
    </xdr:from>
    <xdr:to>
      <xdr:col>81</xdr:col>
      <xdr:colOff>44450</xdr:colOff>
      <xdr:row>44</xdr:row>
      <xdr:rowOff>140970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6525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60537</xdr:rowOff>
    </xdr:from>
    <xdr:to>
      <xdr:col>77</xdr:col>
      <xdr:colOff>44450</xdr:colOff>
      <xdr:row>44</xdr:row>
      <xdr:rowOff>108796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60537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50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135467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4354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90170</xdr:rowOff>
    </xdr:from>
    <xdr:to>
      <xdr:col>81</xdr:col>
      <xdr:colOff>95250</xdr:colOff>
      <xdr:row>45</xdr:row>
      <xdr:rowOff>20320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62247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60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57996</xdr:rowOff>
    </xdr:from>
    <xdr:to>
      <xdr:col>77</xdr:col>
      <xdr:colOff>95250</xdr:colOff>
      <xdr:row>44</xdr:row>
      <xdr:rowOff>159596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144373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9737</xdr:rowOff>
    </xdr:from>
    <xdr:to>
      <xdr:col>73</xdr:col>
      <xdr:colOff>44450</xdr:colOff>
      <xdr:row>44</xdr:row>
      <xdr:rowOff>111337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96114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の新規発行地方債の抑制により町債残高は減少しており、将来負担比率は類似団体平均と同じ０％となっている。今後も将来負担比率が類似団体平均以下の水準で維持できるよう地方債に依存した事業実施を適切に見直し、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85523"/>
    <xdr:sp macro="" textlink="">
      <xdr:nvSpPr>
        <xdr:cNvPr id="454" name="テキスト ボックス 453">
          <a:extLst>
            <a:ext uri="{FF2B5EF4-FFF2-40B4-BE49-F238E27FC236}">
              <a16:creationId xmlns:a16="http://schemas.microsoft.com/office/drawing/2014/main" id="{2F80FF73-3BA8-46A0-9EA6-676D51937A25}"/>
            </a:ext>
          </a:extLst>
        </xdr:cNvPr>
        <xdr:cNvSpPr txBox="1"/>
      </xdr:nvSpPr>
      <xdr:spPr>
        <a:xfrm>
          <a:off x="762000" y="4543425"/>
          <a:ext cx="9099176" cy="485523"/>
        </a:xfrm>
        <a:prstGeom prst="rect">
          <a:avLst/>
        </a:prstGeom>
        <a:noFill/>
        <a:ln>
          <a:noFill/>
        </a:ln>
        <a:effectLst/>
      </xdr:spPr>
      <xdr:txBody>
        <a:bodyPr vertOverflow="clip" horzOverflow="clip" vert="horz"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
1,403
594.74
4,108,664
3,859,445
139,873
2,458,082
5,038,797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類似団体平均を下回る数値であり、これは職員定数の適正化計画に基づき退職者不補充など職員の新規採用を抑制してきたことが主な要因である。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今後も類似団体平均以下を維持するよう定員管理の適正化を図る。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36</xdr:row>
      <xdr:rowOff>56243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52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1814</xdr:rowOff>
    </xdr:from>
    <xdr:to>
      <xdr:col>19</xdr:col>
      <xdr:colOff>187325</xdr:colOff>
      <xdr:row>36</xdr:row>
      <xdr:rowOff>56243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74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1814</xdr:rowOff>
    </xdr:from>
    <xdr:to>
      <xdr:col>15</xdr:col>
      <xdr:colOff>98425</xdr:colOff>
      <xdr:row>36</xdr:row>
      <xdr:rowOff>12700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174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118836</xdr:rowOff>
    </xdr:from>
    <xdr:to>
      <xdr:col>11</xdr:col>
      <xdr:colOff>9525</xdr:colOff>
      <xdr:row>36</xdr:row>
      <xdr:rowOff>12700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19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53720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21062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117220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5443</xdr:rowOff>
    </xdr:from>
    <xdr:to>
      <xdr:col>20</xdr:col>
      <xdr:colOff>38100</xdr:colOff>
      <xdr:row>36</xdr:row>
      <xdr:rowOff>107043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122464</xdr:rowOff>
    </xdr:from>
    <xdr:to>
      <xdr:col>15</xdr:col>
      <xdr:colOff>149225</xdr:colOff>
      <xdr:row>36</xdr:row>
      <xdr:rowOff>52614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62791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68036</xdr:rowOff>
    </xdr:from>
    <xdr:to>
      <xdr:col>6</xdr:col>
      <xdr:colOff>171450</xdr:colOff>
      <xdr:row>35</xdr:row>
      <xdr:rowOff>169636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8363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類似団体平均を上回る数値であり、事務事業の適正化、効率化によるスリムで機能的な行政を目指し、内部経費の削減などコスト削減に努める。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49276</xdr:rowOff>
    </xdr:from>
    <xdr:to>
      <xdr:col>82</xdr:col>
      <xdr:colOff>107950</xdr:colOff>
      <xdr:row>18</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135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49276</xdr:rowOff>
    </xdr:from>
    <xdr:to>
      <xdr:col>78</xdr:col>
      <xdr:colOff>69850</xdr:colOff>
      <xdr:row>18</xdr:row>
      <xdr:rowOff>140716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353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140716</xdr:rowOff>
    </xdr:from>
    <xdr:to>
      <xdr:col>73</xdr:col>
      <xdr:colOff>180975</xdr:colOff>
      <xdr:row>19</xdr:row>
      <xdr:rowOff>78994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2268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78994</xdr:rowOff>
    </xdr:from>
    <xdr:to>
      <xdr:col>69</xdr:col>
      <xdr:colOff>92075</xdr:colOff>
      <xdr:row>19</xdr:row>
      <xdr:rowOff>78994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3365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169926</xdr:rowOff>
    </xdr:from>
    <xdr:to>
      <xdr:col>78</xdr:col>
      <xdr:colOff>120650</xdr:colOff>
      <xdr:row>18</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84853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89916</xdr:rowOff>
    </xdr:from>
    <xdr:to>
      <xdr:col>74</xdr:col>
      <xdr:colOff>31750</xdr:colOff>
      <xdr:row>19</xdr:row>
      <xdr:rowOff>20066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4843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28194</xdr:rowOff>
    </xdr:from>
    <xdr:to>
      <xdr:col>69</xdr:col>
      <xdr:colOff>142875</xdr:colOff>
      <xdr:row>19</xdr:row>
      <xdr:rowOff>129794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114571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37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28194</xdr:rowOff>
    </xdr:from>
    <xdr:to>
      <xdr:col>65</xdr:col>
      <xdr:colOff>53975</xdr:colOff>
      <xdr:row>19</xdr:row>
      <xdr:rowOff>129794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114571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37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昨年度と比較して扶助費も充当する経常一般財源額もほぼ同額であり、類似団体平均を下回る数値となっている。今後においても扶助費については、対象者の変動によるもの以外は増減は見込めない。</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53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92710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58</xdr:row>
      <xdr:rowOff>149860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2246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99060</xdr:rowOff>
    </xdr:from>
    <xdr:to>
      <xdr:col>6</xdr:col>
      <xdr:colOff>171450</xdr:colOff>
      <xdr:row>59</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13987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類似団体平均を下回る数値であるが、今後も行財政改革の推進に努める。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42418</xdr:rowOff>
    </xdr:from>
    <xdr:to>
      <xdr:col>82</xdr:col>
      <xdr:colOff>107950</xdr:colOff>
      <xdr:row>56</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7216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62992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13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62992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55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53848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50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163068</xdr:rowOff>
    </xdr:from>
    <xdr:to>
      <xdr:col>82</xdr:col>
      <xdr:colOff>158750</xdr:colOff>
      <xdr:row>55</xdr:row>
      <xdr:rowOff>93218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8145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6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123969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類似団体平均を下回っているが、今後も一部事務組合の内部経費見直しなどによる負担金の削減やすべての補助金、負担金に対して再点検・再評価を継続して行い補助金の適正化に努める。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45357</xdr:rowOff>
    </xdr:from>
    <xdr:to>
      <xdr:col>82</xdr:col>
      <xdr:colOff>107950</xdr:colOff>
      <xdr:row>36</xdr:row>
      <xdr:rowOff>97608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175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97608</xdr:rowOff>
    </xdr:from>
    <xdr:to>
      <xdr:col>78</xdr:col>
      <xdr:colOff>69850</xdr:colOff>
      <xdr:row>37</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69808"/>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128633</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135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124296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37</xdr:row>
      <xdr:rowOff>128633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84900"/>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166007</xdr:rowOff>
    </xdr:from>
    <xdr:to>
      <xdr:col>82</xdr:col>
      <xdr:colOff>158750</xdr:colOff>
      <xdr:row>36</xdr:row>
      <xdr:rowOff>96157</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11084</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46808</xdr:rowOff>
    </xdr:from>
    <xdr:to>
      <xdr:col>78</xdr:col>
      <xdr:colOff>120650</xdr:colOff>
      <xdr:row>36</xdr:row>
      <xdr:rowOff>148408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158585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8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77833</xdr:rowOff>
    </xdr:from>
    <xdr:to>
      <xdr:col>69</xdr:col>
      <xdr:colOff>142875</xdr:colOff>
      <xdr:row>38</xdr:row>
      <xdr:rowOff>7982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164210</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元利償還金額自体は上昇傾向であるが、今年度については、昨年度と同様の水準で一般財源等が充当されており、公債費の占める割合はやや低下している。今後も起債に依存した事業実施を見直し、適切な地方債管理を行うことにより、類似団体水準以下を目標に低下させるよう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163576</xdr:rowOff>
    </xdr:from>
    <xdr:to>
      <xdr:col>24</xdr:col>
      <xdr:colOff>25400</xdr:colOff>
      <xdr:row>81</xdr:row>
      <xdr:rowOff>5842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8795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5842</xdr:rowOff>
    </xdr:from>
    <xdr:to>
      <xdr:col>19</xdr:col>
      <xdr:colOff>187325</xdr:colOff>
      <xdr:row>81</xdr:row>
      <xdr:rowOff>14987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8932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62992</xdr:rowOff>
    </xdr:from>
    <xdr:to>
      <xdr:col>15</xdr:col>
      <xdr:colOff>98425</xdr:colOff>
      <xdr:row>81</xdr:row>
      <xdr:rowOff>14987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778992"/>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44704</xdr:rowOff>
    </xdr:from>
    <xdr:to>
      <xdr:col>11</xdr:col>
      <xdr:colOff>9525</xdr:colOff>
      <xdr:row>80</xdr:row>
      <xdr:rowOff>62992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7607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112776</xdr:rowOff>
    </xdr:from>
    <xdr:to>
      <xdr:col>24</xdr:col>
      <xdr:colOff>76200</xdr:colOff>
      <xdr:row>81</xdr:row>
      <xdr:rowOff>42926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84853</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126492</xdr:rowOff>
    </xdr:from>
    <xdr:to>
      <xdr:col>20</xdr:col>
      <xdr:colOff>38100</xdr:colOff>
      <xdr:row>81</xdr:row>
      <xdr:rowOff>56642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41419</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92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135637</xdr:rowOff>
    </xdr:from>
    <xdr:to>
      <xdr:col>15</xdr:col>
      <xdr:colOff>149225</xdr:colOff>
      <xdr:row>81</xdr:row>
      <xdr:rowOff>65787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50564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12192</xdr:rowOff>
    </xdr:from>
    <xdr:to>
      <xdr:col>11</xdr:col>
      <xdr:colOff>60325</xdr:colOff>
      <xdr:row>80</xdr:row>
      <xdr:rowOff>113792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98569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165354</xdr:rowOff>
    </xdr:from>
    <xdr:to>
      <xdr:col>6</xdr:col>
      <xdr:colOff>171450</xdr:colOff>
      <xdr:row>80</xdr:row>
      <xdr:rowOff>95504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80281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類似団体平均を下回る数値であるが、今後も行財政改革の推進に努める。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128633</xdr:rowOff>
    </xdr:from>
    <xdr:to>
      <xdr:col>82</xdr:col>
      <xdr:colOff>107950</xdr:colOff>
      <xdr:row>76</xdr:row>
      <xdr:rowOff>107406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87383"/>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107406</xdr:rowOff>
    </xdr:from>
    <xdr:to>
      <xdr:col>78</xdr:col>
      <xdr:colOff>69850</xdr:colOff>
      <xdr:row>77</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37606"/>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29029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94361"/>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29029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1722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94360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8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56606</xdr:rowOff>
    </xdr:from>
    <xdr:to>
      <xdr:col>78</xdr:col>
      <xdr:colOff>120650</xdr:colOff>
      <xdr:row>76</xdr:row>
      <xdr:rowOff>158206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168383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5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149679</xdr:rowOff>
    </xdr:from>
    <xdr:to>
      <xdr:col>69</xdr:col>
      <xdr:colOff>142875</xdr:colOff>
      <xdr:row>78</xdr:row>
      <xdr:rowOff>79829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64606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148818</xdr:rowOff>
    </xdr:from>
    <xdr:to>
      <xdr:col>29</xdr:col>
      <xdr:colOff>127000</xdr:colOff>
      <xdr:row>14</xdr:row>
      <xdr:rowOff>26730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425293"/>
          <a:ext cx="647700" cy="49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26730</xdr:rowOff>
    </xdr:from>
    <xdr:to>
      <xdr:col>26</xdr:col>
      <xdr:colOff>50800</xdr:colOff>
      <xdr:row>14</xdr:row>
      <xdr:rowOff>86072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474655"/>
          <a:ext cx="698500" cy="59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77271</xdr:rowOff>
    </xdr:from>
    <xdr:to>
      <xdr:col>22</xdr:col>
      <xdr:colOff>114300</xdr:colOff>
      <xdr:row>14</xdr:row>
      <xdr:rowOff>86072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525196"/>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77271</xdr:rowOff>
    </xdr:from>
    <xdr:to>
      <xdr:col>18</xdr:col>
      <xdr:colOff>177800</xdr:colOff>
      <xdr:row>14</xdr:row>
      <xdr:rowOff>85668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525196"/>
          <a:ext cx="698500" cy="8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98018</xdr:rowOff>
    </xdr:from>
    <xdr:to>
      <xdr:col>29</xdr:col>
      <xdr:colOff>177800</xdr:colOff>
      <xdr:row>14</xdr:row>
      <xdr:rowOff>28168</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374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114545</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21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147380</xdr:rowOff>
    </xdr:from>
    <xdr:to>
      <xdr:col>26</xdr:col>
      <xdr:colOff>101600</xdr:colOff>
      <xdr:row>14</xdr:row>
      <xdr:rowOff>77530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423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87707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192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35272</xdr:rowOff>
    </xdr:from>
    <xdr:to>
      <xdr:col>22</xdr:col>
      <xdr:colOff>165100</xdr:colOff>
      <xdr:row>14</xdr:row>
      <xdr:rowOff>136872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48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147049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25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26471</xdr:rowOff>
    </xdr:from>
    <xdr:to>
      <xdr:col>19</xdr:col>
      <xdr:colOff>38100</xdr:colOff>
      <xdr:row>14</xdr:row>
      <xdr:rowOff>128071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47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138248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2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34868</xdr:rowOff>
    </xdr:from>
    <xdr:to>
      <xdr:col>15</xdr:col>
      <xdr:colOff>101600</xdr:colOff>
      <xdr:row>14</xdr:row>
      <xdr:rowOff>136468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48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146645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25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35914</xdr:rowOff>
    </xdr:from>
    <xdr:to>
      <xdr:col>29</xdr:col>
      <xdr:colOff>127000</xdr:colOff>
      <xdr:row>34</xdr:row>
      <xdr:rowOff>115027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6303364"/>
          <a:ext cx="647700" cy="79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115027</xdr:rowOff>
    </xdr:from>
    <xdr:to>
      <xdr:col>26</xdr:col>
      <xdr:colOff>50800</xdr:colOff>
      <xdr:row>34</xdr:row>
      <xdr:rowOff>181521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6382477"/>
          <a:ext cx="698500" cy="66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181521</xdr:rowOff>
    </xdr:from>
    <xdr:to>
      <xdr:col>22</xdr:col>
      <xdr:colOff>114300</xdr:colOff>
      <xdr:row>34</xdr:row>
      <xdr:rowOff>299570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6448971"/>
          <a:ext cx="698500" cy="118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299570</xdr:rowOff>
    </xdr:from>
    <xdr:to>
      <xdr:col>18</xdr:col>
      <xdr:colOff>177800</xdr:colOff>
      <xdr:row>34</xdr:row>
      <xdr:rowOff>334763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6567020"/>
          <a:ext cx="698500" cy="35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328014</xdr:rowOff>
    </xdr:from>
    <xdr:to>
      <xdr:col>29</xdr:col>
      <xdr:colOff>177800</xdr:colOff>
      <xdr:row>34</xdr:row>
      <xdr:rowOff>86714</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625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274691</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1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64227</xdr:rowOff>
    </xdr:from>
    <xdr:to>
      <xdr:col>26</xdr:col>
      <xdr:colOff>101600</xdr:colOff>
      <xdr:row>34</xdr:row>
      <xdr:rowOff>165827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633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176004</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100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130721</xdr:rowOff>
    </xdr:from>
    <xdr:to>
      <xdr:col>22</xdr:col>
      <xdr:colOff>165100</xdr:colOff>
      <xdr:row>34</xdr:row>
      <xdr:rowOff>232321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6398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242498</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16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248770</xdr:rowOff>
    </xdr:from>
    <xdr:to>
      <xdr:col>19</xdr:col>
      <xdr:colOff>38100</xdr:colOff>
      <xdr:row>35</xdr:row>
      <xdr:rowOff>7470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651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17647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28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283963</xdr:rowOff>
    </xdr:from>
    <xdr:to>
      <xdr:col>15</xdr:col>
      <xdr:colOff>101600</xdr:colOff>
      <xdr:row>35</xdr:row>
      <xdr:rowOff>42663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6551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52840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632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
1,403
594.74
4,108,664
3,859,445
139,873
2,458,082
5,038,797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120600</xdr:rowOff>
    </xdr:from>
    <xdr:to>
      <xdr:col>24</xdr:col>
      <xdr:colOff>63500</xdr:colOff>
      <xdr:row>34</xdr:row>
      <xdr:rowOff>7023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778450"/>
          <a:ext cx="838200" cy="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7023</xdr:rowOff>
    </xdr:from>
    <xdr:to>
      <xdr:col>19</xdr:col>
      <xdr:colOff>177800</xdr:colOff>
      <xdr:row>34</xdr:row>
      <xdr:rowOff>89559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836323"/>
          <a:ext cx="889000" cy="8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89559</xdr:rowOff>
    </xdr:from>
    <xdr:to>
      <xdr:col>15</xdr:col>
      <xdr:colOff>50800</xdr:colOff>
      <xdr:row>34</xdr:row>
      <xdr:rowOff>122470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918859"/>
          <a:ext cx="889000" cy="3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122470</xdr:rowOff>
    </xdr:from>
    <xdr:to>
      <xdr:col>10</xdr:col>
      <xdr:colOff>114300</xdr:colOff>
      <xdr:row>34</xdr:row>
      <xdr:rowOff>129797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951770"/>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139268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69800</xdr:rowOff>
    </xdr:from>
    <xdr:to>
      <xdr:col>24</xdr:col>
      <xdr:colOff>114300</xdr:colOff>
      <xdr:row>33</xdr:row>
      <xdr:rowOff>171400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7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92677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57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127673</xdr:rowOff>
    </xdr:from>
    <xdr:to>
      <xdr:col>20</xdr:col>
      <xdr:colOff>38100</xdr:colOff>
      <xdr:row>34</xdr:row>
      <xdr:rowOff>57823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78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74350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56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38759</xdr:rowOff>
    </xdr:from>
    <xdr:to>
      <xdr:col>15</xdr:col>
      <xdr:colOff>101600</xdr:colOff>
      <xdr:row>34</xdr:row>
      <xdr:rowOff>140359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8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156886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71670</xdr:rowOff>
    </xdr:from>
    <xdr:to>
      <xdr:col>10</xdr:col>
      <xdr:colOff>165100</xdr:colOff>
      <xdr:row>35</xdr:row>
      <xdr:rowOff>1820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9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18347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67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78997</xdr:rowOff>
    </xdr:from>
    <xdr:to>
      <xdr:col>6</xdr:col>
      <xdr:colOff>38100</xdr:colOff>
      <xdr:row>35</xdr:row>
      <xdr:rowOff>9147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9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25674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68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48755</xdr:rowOff>
    </xdr:from>
    <xdr:to>
      <xdr:col>24</xdr:col>
      <xdr:colOff>63500</xdr:colOff>
      <xdr:row>54</xdr:row>
      <xdr:rowOff>108039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307055"/>
          <a:ext cx="8382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107448</xdr:rowOff>
    </xdr:from>
    <xdr:to>
      <xdr:col>19</xdr:col>
      <xdr:colOff>177800</xdr:colOff>
      <xdr:row>54</xdr:row>
      <xdr:rowOff>108039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365748"/>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43183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84880</xdr:rowOff>
    </xdr:from>
    <xdr:to>
      <xdr:col>15</xdr:col>
      <xdr:colOff>50800</xdr:colOff>
      <xdr:row>54</xdr:row>
      <xdr:rowOff>107448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343180"/>
          <a:ext cx="889000" cy="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69482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4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24863</xdr:rowOff>
    </xdr:from>
    <xdr:to>
      <xdr:col>10</xdr:col>
      <xdr:colOff>114300</xdr:colOff>
      <xdr:row>54</xdr:row>
      <xdr:rowOff>84880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283163"/>
          <a:ext cx="889000" cy="6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66419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87183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169405</xdr:rowOff>
    </xdr:from>
    <xdr:to>
      <xdr:col>24</xdr:col>
      <xdr:colOff>114300</xdr:colOff>
      <xdr:row>54</xdr:row>
      <xdr:rowOff>99555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2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20832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1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57239</xdr:rowOff>
    </xdr:from>
    <xdr:to>
      <xdr:col>20</xdr:col>
      <xdr:colOff>38100</xdr:colOff>
      <xdr:row>54</xdr:row>
      <xdr:rowOff>158839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3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3916</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09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56648</xdr:rowOff>
    </xdr:from>
    <xdr:to>
      <xdr:col>15</xdr:col>
      <xdr:colOff>101600</xdr:colOff>
      <xdr:row>54</xdr:row>
      <xdr:rowOff>158248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3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3325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0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34080</xdr:rowOff>
    </xdr:from>
    <xdr:to>
      <xdr:col>10</xdr:col>
      <xdr:colOff>165100</xdr:colOff>
      <xdr:row>54</xdr:row>
      <xdr:rowOff>135680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2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152207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06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145513</xdr:rowOff>
    </xdr:from>
    <xdr:to>
      <xdr:col>6</xdr:col>
      <xdr:colOff>38100</xdr:colOff>
      <xdr:row>54</xdr:row>
      <xdr:rowOff>75663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2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92190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00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44590</xdr:rowOff>
    </xdr:from>
    <xdr:to>
      <xdr:col>24</xdr:col>
      <xdr:colOff>63500</xdr:colOff>
      <xdr:row>74</xdr:row>
      <xdr:rowOff>73292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731890"/>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44590</xdr:rowOff>
    </xdr:from>
    <xdr:to>
      <xdr:col>19</xdr:col>
      <xdr:colOff>177800</xdr:colOff>
      <xdr:row>76</xdr:row>
      <xdr:rowOff>3239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731890"/>
          <a:ext cx="889000" cy="3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83050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62979</xdr:rowOff>
    </xdr:from>
    <xdr:to>
      <xdr:col>15</xdr:col>
      <xdr:colOff>50800</xdr:colOff>
      <xdr:row>76</xdr:row>
      <xdr:rowOff>3239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2921729"/>
          <a:ext cx="889000" cy="1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18394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62979</xdr:rowOff>
    </xdr:from>
    <xdr:to>
      <xdr:col>10</xdr:col>
      <xdr:colOff>114300</xdr:colOff>
      <xdr:row>75</xdr:row>
      <xdr:rowOff>169368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921729"/>
          <a:ext cx="889000" cy="10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164876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134002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22492</xdr:rowOff>
    </xdr:from>
    <xdr:to>
      <xdr:col>24</xdr:col>
      <xdr:colOff>114300</xdr:colOff>
      <xdr:row>74</xdr:row>
      <xdr:rowOff>124092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7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45369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56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165240</xdr:rowOff>
    </xdr:from>
    <xdr:to>
      <xdr:col>20</xdr:col>
      <xdr:colOff>38100</xdr:colOff>
      <xdr:row>74</xdr:row>
      <xdr:rowOff>95390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6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111917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123889</xdr:rowOff>
    </xdr:from>
    <xdr:to>
      <xdr:col>15</xdr:col>
      <xdr:colOff>101600</xdr:colOff>
      <xdr:row>76</xdr:row>
      <xdr:rowOff>54039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9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70566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7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12179</xdr:rowOff>
    </xdr:from>
    <xdr:to>
      <xdr:col>10</xdr:col>
      <xdr:colOff>165100</xdr:colOff>
      <xdr:row>75</xdr:row>
      <xdr:rowOff>113779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8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130306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6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118567</xdr:rowOff>
    </xdr:from>
    <xdr:to>
      <xdr:col>6</xdr:col>
      <xdr:colOff>38100</xdr:colOff>
      <xdr:row>76</xdr:row>
      <xdr:rowOff>48716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77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65244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7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20225</xdr:rowOff>
    </xdr:from>
    <xdr:to>
      <xdr:col>24</xdr:col>
      <xdr:colOff>63500</xdr:colOff>
      <xdr:row>96</xdr:row>
      <xdr:rowOff>153415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307975"/>
          <a:ext cx="838200" cy="30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66248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2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153415</xdr:rowOff>
    </xdr:from>
    <xdr:to>
      <xdr:col>19</xdr:col>
      <xdr:colOff>177800</xdr:colOff>
      <xdr:row>97</xdr:row>
      <xdr:rowOff>58675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12615"/>
          <a:ext cx="889000" cy="7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20556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8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58675</xdr:rowOff>
    </xdr:from>
    <xdr:to>
      <xdr:col>15</xdr:col>
      <xdr:colOff>50800</xdr:colOff>
      <xdr:row>97</xdr:row>
      <xdr:rowOff>73599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89325"/>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22841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73599</xdr:rowOff>
    </xdr:from>
    <xdr:to>
      <xdr:col>10</xdr:col>
      <xdr:colOff>114300</xdr:colOff>
      <xdr:row>97</xdr:row>
      <xdr:rowOff>73716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04249"/>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73755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79708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140875</xdr:rowOff>
    </xdr:from>
    <xdr:to>
      <xdr:col>24</xdr:col>
      <xdr:colOff>114300</xdr:colOff>
      <xdr:row>95</xdr:row>
      <xdr:rowOff>71025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2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163752</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102615</xdr:rowOff>
    </xdr:from>
    <xdr:to>
      <xdr:col>20</xdr:col>
      <xdr:colOff>38100</xdr:colOff>
      <xdr:row>97</xdr:row>
      <xdr:rowOff>32765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49292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33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7875</xdr:rowOff>
    </xdr:from>
    <xdr:to>
      <xdr:col>15</xdr:col>
      <xdr:colOff>101600</xdr:colOff>
      <xdr:row>97</xdr:row>
      <xdr:rowOff>109475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126002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4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22799</xdr:rowOff>
    </xdr:from>
    <xdr:to>
      <xdr:col>10</xdr:col>
      <xdr:colOff>165100</xdr:colOff>
      <xdr:row>97</xdr:row>
      <xdr:rowOff>124399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140926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4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22916</xdr:rowOff>
    </xdr:from>
    <xdr:to>
      <xdr:col>6</xdr:col>
      <xdr:colOff>38100</xdr:colOff>
      <xdr:row>97</xdr:row>
      <xdr:rowOff>124516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141043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42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157354</xdr:rowOff>
    </xdr:from>
    <xdr:to>
      <xdr:col>54</xdr:col>
      <xdr:colOff>189865</xdr:colOff>
      <xdr:row>38</xdr:row>
      <xdr:rowOff>100926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815204"/>
          <a:ext cx="1270" cy="80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104753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100926</xdr:rowOff>
    </xdr:from>
    <xdr:to>
      <xdr:col>55</xdr:col>
      <xdr:colOff>88900</xdr:colOff>
      <xdr:row>38</xdr:row>
      <xdr:rowOff>100926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1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104031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59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157354</xdr:rowOff>
    </xdr:from>
    <xdr:to>
      <xdr:col>55</xdr:col>
      <xdr:colOff>88900</xdr:colOff>
      <xdr:row>33</xdr:row>
      <xdr:rowOff>157354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149621</xdr:rowOff>
    </xdr:from>
    <xdr:to>
      <xdr:col>55</xdr:col>
      <xdr:colOff>0</xdr:colOff>
      <xdr:row>33</xdr:row>
      <xdr:rowOff>157354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293121"/>
          <a:ext cx="838200" cy="5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87955</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0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109528</xdr:rowOff>
    </xdr:from>
    <xdr:to>
      <xdr:col>55</xdr:col>
      <xdr:colOff>50800</xdr:colOff>
      <xdr:row>37</xdr:row>
      <xdr:rowOff>39678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8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149621</xdr:rowOff>
    </xdr:from>
    <xdr:to>
      <xdr:col>50</xdr:col>
      <xdr:colOff>114300</xdr:colOff>
      <xdr:row>35</xdr:row>
      <xdr:rowOff>31707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293121"/>
          <a:ext cx="889000" cy="73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127202</xdr:rowOff>
    </xdr:from>
    <xdr:to>
      <xdr:col>50</xdr:col>
      <xdr:colOff>165100</xdr:colOff>
      <xdr:row>35</xdr:row>
      <xdr:rowOff>57352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9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48479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04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129484</xdr:rowOff>
    </xdr:from>
    <xdr:to>
      <xdr:col>45</xdr:col>
      <xdr:colOff>177800</xdr:colOff>
      <xdr:row>35</xdr:row>
      <xdr:rowOff>31707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5958784"/>
          <a:ext cx="889000" cy="7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36756</xdr:rowOff>
    </xdr:from>
    <xdr:to>
      <xdr:col>46</xdr:col>
      <xdr:colOff>38100</xdr:colOff>
      <xdr:row>37</xdr:row>
      <xdr:rowOff>138356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8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129484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47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99604</xdr:rowOff>
    </xdr:from>
    <xdr:to>
      <xdr:col>41</xdr:col>
      <xdr:colOff>50800</xdr:colOff>
      <xdr:row>34</xdr:row>
      <xdr:rowOff>129484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5928904"/>
          <a:ext cx="8890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12559</xdr:rowOff>
    </xdr:from>
    <xdr:to>
      <xdr:col>41</xdr:col>
      <xdr:colOff>101600</xdr:colOff>
      <xdr:row>37</xdr:row>
      <xdr:rowOff>114159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5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105286</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44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26864</xdr:rowOff>
    </xdr:from>
    <xdr:to>
      <xdr:col>36</xdr:col>
      <xdr:colOff>165100</xdr:colOff>
      <xdr:row>37</xdr:row>
      <xdr:rowOff>128464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7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119591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4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106554</xdr:rowOff>
    </xdr:from>
    <xdr:to>
      <xdr:col>55</xdr:col>
      <xdr:colOff>50800</xdr:colOff>
      <xdr:row>34</xdr:row>
      <xdr:rowOff>36704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7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59581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98821</xdr:rowOff>
    </xdr:from>
    <xdr:to>
      <xdr:col>50</xdr:col>
      <xdr:colOff>165100</xdr:colOff>
      <xdr:row>31</xdr:row>
      <xdr:rowOff>28971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2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45498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01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152357</xdr:rowOff>
    </xdr:from>
    <xdr:to>
      <xdr:col>46</xdr:col>
      <xdr:colOff>38100</xdr:colOff>
      <xdr:row>35</xdr:row>
      <xdr:rowOff>82507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98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99034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75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78684</xdr:rowOff>
    </xdr:from>
    <xdr:to>
      <xdr:col>41</xdr:col>
      <xdr:colOff>101600</xdr:colOff>
      <xdr:row>35</xdr:row>
      <xdr:rowOff>8834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9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25361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68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48804</xdr:rowOff>
    </xdr:from>
    <xdr:to>
      <xdr:col>36</xdr:col>
      <xdr:colOff>165100</xdr:colOff>
      <xdr:row>34</xdr:row>
      <xdr:rowOff>150404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8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166931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65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139067</xdr:rowOff>
    </xdr:from>
    <xdr:to>
      <xdr:col>55</xdr:col>
      <xdr:colOff>0</xdr:colOff>
      <xdr:row>57</xdr:row>
      <xdr:rowOff>8304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40267"/>
          <a:ext cx="838200" cy="4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63497</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36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139067</xdr:rowOff>
    </xdr:from>
    <xdr:to>
      <xdr:col>50</xdr:col>
      <xdr:colOff>114300</xdr:colOff>
      <xdr:row>57</xdr:row>
      <xdr:rowOff>101777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740267"/>
          <a:ext cx="889000" cy="13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56954</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88025</xdr:rowOff>
    </xdr:from>
    <xdr:to>
      <xdr:col>45</xdr:col>
      <xdr:colOff>177800</xdr:colOff>
      <xdr:row>57</xdr:row>
      <xdr:rowOff>101777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60675"/>
          <a:ext cx="889000" cy="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117729</xdr:rowOff>
    </xdr:from>
    <xdr:to>
      <xdr:col>41</xdr:col>
      <xdr:colOff>50800</xdr:colOff>
      <xdr:row>57</xdr:row>
      <xdr:rowOff>88025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47479"/>
          <a:ext cx="889000" cy="3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83928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53679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9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128954</xdr:rowOff>
    </xdr:from>
    <xdr:to>
      <xdr:col>55</xdr:col>
      <xdr:colOff>50800</xdr:colOff>
      <xdr:row>57</xdr:row>
      <xdr:rowOff>59104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151831</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8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88267</xdr:rowOff>
    </xdr:from>
    <xdr:to>
      <xdr:col>50</xdr:col>
      <xdr:colOff>165100</xdr:colOff>
      <xdr:row>57</xdr:row>
      <xdr:rowOff>18417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8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34944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46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50977</xdr:rowOff>
    </xdr:from>
    <xdr:to>
      <xdr:col>46</xdr:col>
      <xdr:colOff>38100</xdr:colOff>
      <xdr:row>57</xdr:row>
      <xdr:rowOff>152577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169104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9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37225</xdr:rowOff>
    </xdr:from>
    <xdr:to>
      <xdr:col>41</xdr:col>
      <xdr:colOff>101600</xdr:colOff>
      <xdr:row>57</xdr:row>
      <xdr:rowOff>138825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155352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58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66929</xdr:rowOff>
    </xdr:from>
    <xdr:to>
      <xdr:col>36</xdr:col>
      <xdr:colOff>165100</xdr:colOff>
      <xdr:row>55</xdr:row>
      <xdr:rowOff>168529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13606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27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134246</xdr:rowOff>
    </xdr:from>
    <xdr:to>
      <xdr:col>55</xdr:col>
      <xdr:colOff>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07346"/>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138044</xdr:rowOff>
    </xdr:from>
    <xdr:to>
      <xdr:col>50</xdr:col>
      <xdr:colOff>114300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11144"/>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138044</xdr:rowOff>
    </xdr:from>
    <xdr:to>
      <xdr:col>45</xdr:col>
      <xdr:colOff>177800</xdr:colOff>
      <xdr:row>78</xdr:row>
      <xdr:rowOff>139323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511144"/>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83995</xdr:rowOff>
    </xdr:from>
    <xdr:to>
      <xdr:col>41</xdr:col>
      <xdr:colOff>50800</xdr:colOff>
      <xdr:row>78</xdr:row>
      <xdr:rowOff>139323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57095"/>
          <a:ext cx="889000" cy="5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83446</xdr:rowOff>
    </xdr:from>
    <xdr:to>
      <xdr:col>55</xdr:col>
      <xdr:colOff>50800</xdr:colOff>
      <xdr:row>79</xdr:row>
      <xdr:rowOff>13596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169823</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7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87244</xdr:rowOff>
    </xdr:from>
    <xdr:to>
      <xdr:col>46</xdr:col>
      <xdr:colOff>38100</xdr:colOff>
      <xdr:row>79</xdr:row>
      <xdr:rowOff>17394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6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8521</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61017" y="13553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88523</xdr:rowOff>
    </xdr:from>
    <xdr:to>
      <xdr:col>41</xdr:col>
      <xdr:colOff>101600</xdr:colOff>
      <xdr:row>79</xdr:row>
      <xdr:rowOff>18673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9800</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2017" y="13554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33195</xdr:rowOff>
    </xdr:from>
    <xdr:to>
      <xdr:col>36</xdr:col>
      <xdr:colOff>165100</xdr:colOff>
      <xdr:row>78</xdr:row>
      <xdr:rowOff>134795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125922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4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104355</xdr:rowOff>
    </xdr:from>
    <xdr:to>
      <xdr:col>55</xdr:col>
      <xdr:colOff>0</xdr:colOff>
      <xdr:row>97</xdr:row>
      <xdr:rowOff>87471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63555"/>
          <a:ext cx="838200" cy="15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163072</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93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104355</xdr:rowOff>
    </xdr:from>
    <xdr:to>
      <xdr:col>50</xdr:col>
      <xdr:colOff>114300</xdr:colOff>
      <xdr:row>97</xdr:row>
      <xdr:rowOff>97549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63555"/>
          <a:ext cx="889000" cy="16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139014</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94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31445</xdr:rowOff>
    </xdr:from>
    <xdr:to>
      <xdr:col>45</xdr:col>
      <xdr:colOff>177800</xdr:colOff>
      <xdr:row>97</xdr:row>
      <xdr:rowOff>97549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62095"/>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129354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9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2101</xdr:rowOff>
    </xdr:from>
    <xdr:to>
      <xdr:col>41</xdr:col>
      <xdr:colOff>50800</xdr:colOff>
      <xdr:row>97</xdr:row>
      <xdr:rowOff>31445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289851"/>
          <a:ext cx="889000" cy="37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142577</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94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159447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9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36671</xdr:rowOff>
    </xdr:from>
    <xdr:to>
      <xdr:col>55</xdr:col>
      <xdr:colOff>50800</xdr:colOff>
      <xdr:row>97</xdr:row>
      <xdr:rowOff>138271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59548</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1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53555</xdr:rowOff>
    </xdr:from>
    <xdr:to>
      <xdr:col>50</xdr:col>
      <xdr:colOff>165100</xdr:colOff>
      <xdr:row>96</xdr:row>
      <xdr:rowOff>155155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232</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28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46749</xdr:rowOff>
    </xdr:from>
    <xdr:to>
      <xdr:col>46</xdr:col>
      <xdr:colOff>38100</xdr:colOff>
      <xdr:row>97</xdr:row>
      <xdr:rowOff>148349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164876</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45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152095</xdr:rowOff>
    </xdr:from>
    <xdr:to>
      <xdr:col>41</xdr:col>
      <xdr:colOff>101600</xdr:colOff>
      <xdr:row>97</xdr:row>
      <xdr:rowOff>82245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98772</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38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122751</xdr:rowOff>
    </xdr:from>
    <xdr:to>
      <xdr:col>36</xdr:col>
      <xdr:colOff>165100</xdr:colOff>
      <xdr:row>95</xdr:row>
      <xdr:rowOff>52901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2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69428</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01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101443</xdr:rowOff>
    </xdr:from>
    <xdr:to>
      <xdr:col>76</xdr:col>
      <xdr:colOff>114300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16543"/>
          <a:ext cx="889000" cy="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101443</xdr:rowOff>
    </xdr:from>
    <xdr:to>
      <xdr:col>71</xdr:col>
      <xdr:colOff>177800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16543"/>
          <a:ext cx="889000" cy="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50643</xdr:rowOff>
    </xdr:from>
    <xdr:to>
      <xdr:col>72</xdr:col>
      <xdr:colOff>38100</xdr:colOff>
      <xdr:row>38</xdr:row>
      <xdr:rowOff>152243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168771</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150593</xdr:rowOff>
    </xdr:from>
    <xdr:to>
      <xdr:col>85</xdr:col>
      <xdr:colOff>127000</xdr:colOff>
      <xdr:row>72</xdr:row>
      <xdr:rowOff>71972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323543"/>
          <a:ext cx="838200" cy="9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71972</xdr:rowOff>
    </xdr:from>
    <xdr:to>
      <xdr:col>81</xdr:col>
      <xdr:colOff>50800</xdr:colOff>
      <xdr:row>72</xdr:row>
      <xdr:rowOff>118623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416372"/>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118623</xdr:rowOff>
    </xdr:from>
    <xdr:to>
      <xdr:col>76</xdr:col>
      <xdr:colOff>114300</xdr:colOff>
      <xdr:row>73</xdr:row>
      <xdr:rowOff>74862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463023"/>
          <a:ext cx="8890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74862</xdr:rowOff>
    </xdr:from>
    <xdr:to>
      <xdr:col>71</xdr:col>
      <xdr:colOff>177800</xdr:colOff>
      <xdr:row>73</xdr:row>
      <xdr:rowOff>76796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590712"/>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99793</xdr:rowOff>
    </xdr:from>
    <xdr:to>
      <xdr:col>85</xdr:col>
      <xdr:colOff>177800</xdr:colOff>
      <xdr:row>72</xdr:row>
      <xdr:rowOff>29943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2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14720</xdr:rowOff>
    </xdr:from>
    <xdr:ext cx="599010"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18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21172</xdr:rowOff>
    </xdr:from>
    <xdr:to>
      <xdr:col>81</xdr:col>
      <xdr:colOff>101600</xdr:colOff>
      <xdr:row>72</xdr:row>
      <xdr:rowOff>122772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3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139299</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181795" y="121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67823</xdr:rowOff>
    </xdr:from>
    <xdr:to>
      <xdr:col>76</xdr:col>
      <xdr:colOff>165100</xdr:colOff>
      <xdr:row>72</xdr:row>
      <xdr:rowOff>169423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4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14500</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292795" y="1218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24062</xdr:rowOff>
    </xdr:from>
    <xdr:to>
      <xdr:col>72</xdr:col>
      <xdr:colOff>38100</xdr:colOff>
      <xdr:row>73</xdr:row>
      <xdr:rowOff>125662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142189</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795" y="1231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25996</xdr:rowOff>
    </xdr:from>
    <xdr:to>
      <xdr:col>67</xdr:col>
      <xdr:colOff>101600</xdr:colOff>
      <xdr:row>73</xdr:row>
      <xdr:rowOff>127596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5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144123</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795" y="1231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130065</xdr:rowOff>
    </xdr:from>
    <xdr:to>
      <xdr:col>85</xdr:col>
      <xdr:colOff>127000</xdr:colOff>
      <xdr:row>98</xdr:row>
      <xdr:rowOff>28770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417815"/>
          <a:ext cx="838200" cy="4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130065</xdr:rowOff>
    </xdr:from>
    <xdr:to>
      <xdr:col>81</xdr:col>
      <xdr:colOff>50800</xdr:colOff>
      <xdr:row>98</xdr:row>
      <xdr:rowOff>89925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417815"/>
          <a:ext cx="889000" cy="47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36695</xdr:rowOff>
    </xdr:from>
    <xdr:ext cx="59901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181795" y="1683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89925</xdr:rowOff>
    </xdr:from>
    <xdr:to>
      <xdr:col>76</xdr:col>
      <xdr:colOff>114300</xdr:colOff>
      <xdr:row>98</xdr:row>
      <xdr:rowOff>125171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92025"/>
          <a:ext cx="889000" cy="3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124799</xdr:rowOff>
    </xdr:from>
    <xdr:to>
      <xdr:col>71</xdr:col>
      <xdr:colOff>177800</xdr:colOff>
      <xdr:row>98</xdr:row>
      <xdr:rowOff>125171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26899"/>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149420</xdr:rowOff>
    </xdr:from>
    <xdr:to>
      <xdr:col>85</xdr:col>
      <xdr:colOff>177800</xdr:colOff>
      <xdr:row>98</xdr:row>
      <xdr:rowOff>79570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127847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5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79265</xdr:rowOff>
    </xdr:from>
    <xdr:to>
      <xdr:col>81</xdr:col>
      <xdr:colOff>101600</xdr:colOff>
      <xdr:row>96</xdr:row>
      <xdr:rowOff>9415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3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25942</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614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39125</xdr:rowOff>
    </xdr:from>
    <xdr:to>
      <xdr:col>76</xdr:col>
      <xdr:colOff>165100</xdr:colOff>
      <xdr:row>98</xdr:row>
      <xdr:rowOff>140725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157252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61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74371</xdr:rowOff>
    </xdr:from>
    <xdr:to>
      <xdr:col>72</xdr:col>
      <xdr:colOff>38100</xdr:colOff>
      <xdr:row>99</xdr:row>
      <xdr:rowOff>4521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7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167098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6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73999</xdr:rowOff>
    </xdr:from>
    <xdr:to>
      <xdr:col>67</xdr:col>
      <xdr:colOff>101600</xdr:colOff>
      <xdr:row>99</xdr:row>
      <xdr:rowOff>4149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166726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6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41910</xdr:rowOff>
    </xdr:from>
    <xdr:to>
      <xdr:col>116</xdr:col>
      <xdr:colOff>63500</xdr:colOff>
      <xdr:row>39</xdr:row>
      <xdr:rowOff>42799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728460"/>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42799</xdr:rowOff>
    </xdr:from>
    <xdr:to>
      <xdr:col>111</xdr:col>
      <xdr:colOff>177800</xdr:colOff>
      <xdr:row>39</xdr:row>
      <xdr:rowOff>42926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7293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42926</xdr:rowOff>
    </xdr:from>
    <xdr:to>
      <xdr:col>107</xdr:col>
      <xdr:colOff>50800</xdr:colOff>
      <xdr:row>39</xdr:row>
      <xdr:rowOff>42926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170815</xdr:rowOff>
    </xdr:from>
    <xdr:to>
      <xdr:col>102</xdr:col>
      <xdr:colOff>114300</xdr:colOff>
      <xdr:row>39</xdr:row>
      <xdr:rowOff>42926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343015"/>
          <a:ext cx="889000" cy="38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65422</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77487</xdr:rowOff>
    </xdr:from>
    <xdr:ext cx="313932"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2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163449</xdr:rowOff>
    </xdr:from>
    <xdr:to>
      <xdr:col>112</xdr:col>
      <xdr:colOff>38100</xdr:colOff>
      <xdr:row>39</xdr:row>
      <xdr:rowOff>93599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84726</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66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163576</xdr:rowOff>
    </xdr:from>
    <xdr:to>
      <xdr:col>107</xdr:col>
      <xdr:colOff>101600</xdr:colOff>
      <xdr:row>39</xdr:row>
      <xdr:rowOff>93726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84853</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77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163576</xdr:rowOff>
    </xdr:from>
    <xdr:to>
      <xdr:col>102</xdr:col>
      <xdr:colOff>165100</xdr:colOff>
      <xdr:row>39</xdr:row>
      <xdr:rowOff>93726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84853</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120015</xdr:rowOff>
    </xdr:from>
    <xdr:to>
      <xdr:col>98</xdr:col>
      <xdr:colOff>38100</xdr:colOff>
      <xdr:row>37</xdr:row>
      <xdr:rowOff>50165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2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66692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06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96342</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9354642"/>
          <a:ext cx="1269" cy="805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43019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912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96342</xdr:rowOff>
    </xdr:from>
    <xdr:to>
      <xdr:col>116</xdr:col>
      <xdr:colOff>152400</xdr:colOff>
      <xdr:row>54</xdr:row>
      <xdr:rowOff>96342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3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59068</xdr:rowOff>
    </xdr:from>
    <xdr:to>
      <xdr:col>116</xdr:col>
      <xdr:colOff>63500</xdr:colOff>
      <xdr:row>56</xdr:row>
      <xdr:rowOff>68440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660268"/>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64393</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10008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85966</xdr:rowOff>
    </xdr:from>
    <xdr:to>
      <xdr:col>116</xdr:col>
      <xdr:colOff>114300</xdr:colOff>
      <xdr:row>59</xdr:row>
      <xdr:rowOff>16116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80861</xdr:rowOff>
    </xdr:from>
    <xdr:to>
      <xdr:col>111</xdr:col>
      <xdr:colOff>177800</xdr:colOff>
      <xdr:row>56</xdr:row>
      <xdr:rowOff>68440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8653361"/>
          <a:ext cx="889000" cy="101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55956</xdr:rowOff>
    </xdr:from>
    <xdr:to>
      <xdr:col>112</xdr:col>
      <xdr:colOff>38100</xdr:colOff>
      <xdr:row>58</xdr:row>
      <xdr:rowOff>157556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0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148683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9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80861</xdr:rowOff>
    </xdr:from>
    <xdr:to>
      <xdr:col>107</xdr:col>
      <xdr:colOff>50800</xdr:colOff>
      <xdr:row>51</xdr:row>
      <xdr:rowOff>39243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8653361"/>
          <a:ext cx="889000" cy="1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26124</xdr:rowOff>
    </xdr:from>
    <xdr:to>
      <xdr:col>107</xdr:col>
      <xdr:colOff>101600</xdr:colOff>
      <xdr:row>58</xdr:row>
      <xdr:rowOff>127724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118851</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100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39243</xdr:rowOff>
    </xdr:from>
    <xdr:to>
      <xdr:col>102</xdr:col>
      <xdr:colOff>114300</xdr:colOff>
      <xdr:row>51</xdr:row>
      <xdr:rowOff>87261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8783193"/>
          <a:ext cx="889000" cy="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25374</xdr:rowOff>
    </xdr:from>
    <xdr:to>
      <xdr:col>102</xdr:col>
      <xdr:colOff>165100</xdr:colOff>
      <xdr:row>58</xdr:row>
      <xdr:rowOff>126974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118101</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278111" y="100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29159</xdr:rowOff>
    </xdr:from>
    <xdr:to>
      <xdr:col>98</xdr:col>
      <xdr:colOff>38100</xdr:colOff>
      <xdr:row>58</xdr:row>
      <xdr:rowOff>130759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7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121886</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389111" y="1006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8268</xdr:rowOff>
    </xdr:from>
    <xdr:to>
      <xdr:col>116</xdr:col>
      <xdr:colOff>114300</xdr:colOff>
      <xdr:row>56</xdr:row>
      <xdr:rowOff>109868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6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31145</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46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17640</xdr:rowOff>
    </xdr:from>
    <xdr:to>
      <xdr:col>112</xdr:col>
      <xdr:colOff>38100</xdr:colOff>
      <xdr:row>56</xdr:row>
      <xdr:rowOff>119240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6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135767</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3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30061</xdr:rowOff>
    </xdr:from>
    <xdr:to>
      <xdr:col>107</xdr:col>
      <xdr:colOff>101600</xdr:colOff>
      <xdr:row>50</xdr:row>
      <xdr:rowOff>131661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860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148188</xdr:rowOff>
    </xdr:from>
    <xdr:ext cx="59901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34795" y="837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159893</xdr:rowOff>
    </xdr:from>
    <xdr:to>
      <xdr:col>102</xdr:col>
      <xdr:colOff>165100</xdr:colOff>
      <xdr:row>51</xdr:row>
      <xdr:rowOff>90043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873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49</xdr:row>
      <xdr:rowOff>106570</xdr:rowOff>
    </xdr:from>
    <xdr:ext cx="59901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45795" y="850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36461</xdr:rowOff>
    </xdr:from>
    <xdr:to>
      <xdr:col>98</xdr:col>
      <xdr:colOff>38100</xdr:colOff>
      <xdr:row>51</xdr:row>
      <xdr:rowOff>138061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87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49</xdr:row>
      <xdr:rowOff>154588</xdr:rowOff>
    </xdr:from>
    <xdr:ext cx="59901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56795" y="855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52142</xdr:rowOff>
    </xdr:from>
    <xdr:to>
      <xdr:col>116</xdr:col>
      <xdr:colOff>62864</xdr:colOff>
      <xdr:row>77</xdr:row>
      <xdr:rowOff>164960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567992"/>
          <a:ext cx="1269" cy="798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168787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164960</xdr:rowOff>
    </xdr:from>
    <xdr:to>
      <xdr:col>116</xdr:col>
      <xdr:colOff>152400</xdr:colOff>
      <xdr:row>77</xdr:row>
      <xdr:rowOff>164960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170269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3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52142</xdr:rowOff>
    </xdr:from>
    <xdr:to>
      <xdr:col>116</xdr:col>
      <xdr:colOff>152400</xdr:colOff>
      <xdr:row>73</xdr:row>
      <xdr:rowOff>52142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56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83588</xdr:rowOff>
    </xdr:from>
    <xdr:to>
      <xdr:col>116</xdr:col>
      <xdr:colOff>63500</xdr:colOff>
      <xdr:row>73</xdr:row>
      <xdr:rowOff>52142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427988"/>
          <a:ext cx="838200" cy="1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99473</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5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121046</xdr:rowOff>
    </xdr:from>
    <xdr:to>
      <xdr:col>116</xdr:col>
      <xdr:colOff>114300</xdr:colOff>
      <xdr:row>76</xdr:row>
      <xdr:rowOff>51197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95091</xdr:rowOff>
    </xdr:from>
    <xdr:to>
      <xdr:col>111</xdr:col>
      <xdr:colOff>177800</xdr:colOff>
      <xdr:row>72</xdr:row>
      <xdr:rowOff>83588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268041"/>
          <a:ext cx="889000" cy="15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101747</xdr:rowOff>
    </xdr:from>
    <xdr:to>
      <xdr:col>112</xdr:col>
      <xdr:colOff>38100</xdr:colOff>
      <xdr:row>76</xdr:row>
      <xdr:rowOff>31897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23024</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95091</xdr:rowOff>
    </xdr:from>
    <xdr:to>
      <xdr:col>107</xdr:col>
      <xdr:colOff>50800</xdr:colOff>
      <xdr:row>72</xdr:row>
      <xdr:rowOff>65213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268041"/>
          <a:ext cx="889000" cy="1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111810</xdr:rowOff>
    </xdr:from>
    <xdr:to>
      <xdr:col>107</xdr:col>
      <xdr:colOff>101600</xdr:colOff>
      <xdr:row>76</xdr:row>
      <xdr:rowOff>41960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33087</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65213</xdr:rowOff>
    </xdr:from>
    <xdr:to>
      <xdr:col>102</xdr:col>
      <xdr:colOff>114300</xdr:colOff>
      <xdr:row>73</xdr:row>
      <xdr:rowOff>143732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409613"/>
          <a:ext cx="889000" cy="24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111837</xdr:rowOff>
    </xdr:from>
    <xdr:to>
      <xdr:col>102</xdr:col>
      <xdr:colOff>165100</xdr:colOff>
      <xdr:row>76</xdr:row>
      <xdr:rowOff>41988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33115</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100444</xdr:rowOff>
    </xdr:from>
    <xdr:to>
      <xdr:col>98</xdr:col>
      <xdr:colOff>38100</xdr:colOff>
      <xdr:row>76</xdr:row>
      <xdr:rowOff>30593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21722</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1342</xdr:rowOff>
    </xdr:from>
    <xdr:to>
      <xdr:col>116</xdr:col>
      <xdr:colOff>114300</xdr:colOff>
      <xdr:row>73</xdr:row>
      <xdr:rowOff>102942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5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125819</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32788</xdr:rowOff>
    </xdr:from>
    <xdr:to>
      <xdr:col>112</xdr:col>
      <xdr:colOff>38100</xdr:colOff>
      <xdr:row>72</xdr:row>
      <xdr:rowOff>134388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3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150915</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15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44291</xdr:rowOff>
    </xdr:from>
    <xdr:to>
      <xdr:col>107</xdr:col>
      <xdr:colOff>101600</xdr:colOff>
      <xdr:row>71</xdr:row>
      <xdr:rowOff>145891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2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162418</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199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14413</xdr:rowOff>
    </xdr:from>
    <xdr:to>
      <xdr:col>102</xdr:col>
      <xdr:colOff>165100</xdr:colOff>
      <xdr:row>72</xdr:row>
      <xdr:rowOff>116013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3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132540</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1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92932</xdr:rowOff>
    </xdr:from>
    <xdr:to>
      <xdr:col>98</xdr:col>
      <xdr:colOff>38100</xdr:colOff>
      <xdr:row>74</xdr:row>
      <xdr:rowOff>23082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6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39609</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38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千円となっている。類似団体と比較して一人当たりコストが比較的高いものについて分析すると、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補助費等については一部事務組合の負担金による増減が大きい。今年度は昨年度実施した高規格救急車導入事業の終了などにより前年度に比して負担金が大幅に減少している。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引き続き農業機械の大型化に対応して安全な通行が保たれるよう町道の改修事業を計画的に進めている。今後は公共施設等総合管理計画に基づき、既存施設の適切な維持補修に努め、コストの低減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年度は土地開発基金を廃止し、財政調整基金に積み立てを行ったため前年度に比して大幅に減少している。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公債費については、近年の大型の投資的事業実施により上昇傾向にあるが、適切な地方債管理を行い将来的なコストの抑制を図る。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
1,403
594.74
4,108,664
3,859,445
139,873
2,458,082
5,038,797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124645</xdr:rowOff>
    </xdr:from>
    <xdr:to>
      <xdr:col>24</xdr:col>
      <xdr:colOff>63500</xdr:colOff>
      <xdr:row>34</xdr:row>
      <xdr:rowOff>127845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95394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81636</xdr:rowOff>
    </xdr:from>
    <xdr:to>
      <xdr:col>19</xdr:col>
      <xdr:colOff>177800</xdr:colOff>
      <xdr:row>34</xdr:row>
      <xdr:rowOff>124645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910936"/>
          <a:ext cx="889000" cy="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119285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81636</xdr:rowOff>
    </xdr:from>
    <xdr:to>
      <xdr:col>15</xdr:col>
      <xdr:colOff>50800</xdr:colOff>
      <xdr:row>34</xdr:row>
      <xdr:rowOff>103255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910936"/>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100441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103255</xdr:rowOff>
    </xdr:from>
    <xdr:to>
      <xdr:col>10</xdr:col>
      <xdr:colOff>114300</xdr:colOff>
      <xdr:row>34</xdr:row>
      <xdr:rowOff>131634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932555"/>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109683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77045</xdr:rowOff>
    </xdr:from>
    <xdr:to>
      <xdr:col>24</xdr:col>
      <xdr:colOff>114300</xdr:colOff>
      <xdr:row>35</xdr:row>
      <xdr:rowOff>7195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9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99922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7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73845</xdr:rowOff>
    </xdr:from>
    <xdr:to>
      <xdr:col>20</xdr:col>
      <xdr:colOff>38100</xdr:colOff>
      <xdr:row>35</xdr:row>
      <xdr:rowOff>3995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90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20522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67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30836</xdr:rowOff>
    </xdr:from>
    <xdr:to>
      <xdr:col>15</xdr:col>
      <xdr:colOff>101600</xdr:colOff>
      <xdr:row>34</xdr:row>
      <xdr:rowOff>132436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8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148963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6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52455</xdr:rowOff>
    </xdr:from>
    <xdr:to>
      <xdr:col>10</xdr:col>
      <xdr:colOff>165100</xdr:colOff>
      <xdr:row>34</xdr:row>
      <xdr:rowOff>154055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8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170582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65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80834</xdr:rowOff>
    </xdr:from>
    <xdr:to>
      <xdr:col>6</xdr:col>
      <xdr:colOff>38100</xdr:colOff>
      <xdr:row>35</xdr:row>
      <xdr:rowOff>10984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9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27511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6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59803</xdr:rowOff>
    </xdr:from>
    <xdr:to>
      <xdr:col>24</xdr:col>
      <xdr:colOff>63500</xdr:colOff>
      <xdr:row>56</xdr:row>
      <xdr:rowOff>35151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146653"/>
          <a:ext cx="838200" cy="48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59803</xdr:rowOff>
    </xdr:from>
    <xdr:to>
      <xdr:col>19</xdr:col>
      <xdr:colOff>177800</xdr:colOff>
      <xdr:row>56</xdr:row>
      <xdr:rowOff>96917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146653"/>
          <a:ext cx="889000" cy="55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62933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31284</xdr:rowOff>
    </xdr:from>
    <xdr:to>
      <xdr:col>15</xdr:col>
      <xdr:colOff>50800</xdr:colOff>
      <xdr:row>56</xdr:row>
      <xdr:rowOff>96917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32484"/>
          <a:ext cx="8890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31284</xdr:rowOff>
    </xdr:from>
    <xdr:to>
      <xdr:col>10</xdr:col>
      <xdr:colOff>114300</xdr:colOff>
      <xdr:row>56</xdr:row>
      <xdr:rowOff>135068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32484"/>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58717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56567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155801</xdr:rowOff>
    </xdr:from>
    <xdr:to>
      <xdr:col>24</xdr:col>
      <xdr:colOff>114300</xdr:colOff>
      <xdr:row>56</xdr:row>
      <xdr:rowOff>85951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8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134228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6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9003</xdr:rowOff>
    </xdr:from>
    <xdr:to>
      <xdr:col>20</xdr:col>
      <xdr:colOff>38100</xdr:colOff>
      <xdr:row>53</xdr:row>
      <xdr:rowOff>110603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09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127130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87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46117</xdr:rowOff>
    </xdr:from>
    <xdr:to>
      <xdr:col>15</xdr:col>
      <xdr:colOff>101600</xdr:colOff>
      <xdr:row>56</xdr:row>
      <xdr:rowOff>147717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4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164244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2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151934</xdr:rowOff>
    </xdr:from>
    <xdr:to>
      <xdr:col>10</xdr:col>
      <xdr:colOff>165100</xdr:colOff>
      <xdr:row>56</xdr:row>
      <xdr:rowOff>82084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98611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5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84268</xdr:rowOff>
    </xdr:from>
    <xdr:to>
      <xdr:col>6</xdr:col>
      <xdr:colOff>38100</xdr:colOff>
      <xdr:row>57</xdr:row>
      <xdr:rowOff>14418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30945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6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127552</xdr:rowOff>
    </xdr:from>
    <xdr:to>
      <xdr:col>24</xdr:col>
      <xdr:colOff>62865</xdr:colOff>
      <xdr:row>78</xdr:row>
      <xdr:rowOff>48409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643402"/>
          <a:ext cx="1270" cy="778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52236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2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48409</xdr:rowOff>
    </xdr:from>
    <xdr:to>
      <xdr:col>24</xdr:col>
      <xdr:colOff>152400</xdr:colOff>
      <xdr:row>78</xdr:row>
      <xdr:rowOff>48409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21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74229</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127552</xdr:rowOff>
    </xdr:from>
    <xdr:to>
      <xdr:col>24</xdr:col>
      <xdr:colOff>152400</xdr:colOff>
      <xdr:row>73</xdr:row>
      <xdr:rowOff>127552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162900</xdr:rowOff>
    </xdr:from>
    <xdr:to>
      <xdr:col>24</xdr:col>
      <xdr:colOff>63500</xdr:colOff>
      <xdr:row>75</xdr:row>
      <xdr:rowOff>168334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21650"/>
          <a:ext cx="8382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57340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87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78913</xdr:rowOff>
    </xdr:from>
    <xdr:to>
      <xdr:col>24</xdr:col>
      <xdr:colOff>114300</xdr:colOff>
      <xdr:row>77</xdr:row>
      <xdr:rowOff>9063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10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162900</xdr:rowOff>
    </xdr:from>
    <xdr:to>
      <xdr:col>19</xdr:col>
      <xdr:colOff>177800</xdr:colOff>
      <xdr:row>76</xdr:row>
      <xdr:rowOff>116559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21650"/>
          <a:ext cx="889000" cy="1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79315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28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116559</xdr:rowOff>
    </xdr:from>
    <xdr:to>
      <xdr:col>15</xdr:col>
      <xdr:colOff>50800</xdr:colOff>
      <xdr:row>77</xdr:row>
      <xdr:rowOff>21112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46759"/>
          <a:ext cx="889000" cy="7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141025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34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148886</xdr:rowOff>
    </xdr:from>
    <xdr:to>
      <xdr:col>10</xdr:col>
      <xdr:colOff>114300</xdr:colOff>
      <xdr:row>77</xdr:row>
      <xdr:rowOff>21112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150386"/>
          <a:ext cx="889000" cy="10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27498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169936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7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117534</xdr:rowOff>
    </xdr:from>
    <xdr:to>
      <xdr:col>24</xdr:col>
      <xdr:colOff>114300</xdr:colOff>
      <xdr:row>76</xdr:row>
      <xdr:rowOff>47684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7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140411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8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112099</xdr:rowOff>
    </xdr:from>
    <xdr:to>
      <xdr:col>20</xdr:col>
      <xdr:colOff>38100</xdr:colOff>
      <xdr:row>76</xdr:row>
      <xdr:rowOff>42249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58776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4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65759</xdr:rowOff>
    </xdr:from>
    <xdr:to>
      <xdr:col>15</xdr:col>
      <xdr:colOff>101600</xdr:colOff>
      <xdr:row>76</xdr:row>
      <xdr:rowOff>167359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9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12436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87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141762</xdr:rowOff>
    </xdr:from>
    <xdr:to>
      <xdr:col>10</xdr:col>
      <xdr:colOff>165100</xdr:colOff>
      <xdr:row>77</xdr:row>
      <xdr:rowOff>71912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88439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94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98086</xdr:rowOff>
    </xdr:from>
    <xdr:to>
      <xdr:col>6</xdr:col>
      <xdr:colOff>38100</xdr:colOff>
      <xdr:row>71</xdr:row>
      <xdr:rowOff>28236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0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44763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187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30869</xdr:rowOff>
    </xdr:from>
    <xdr:to>
      <xdr:col>24</xdr:col>
      <xdr:colOff>63500</xdr:colOff>
      <xdr:row>96</xdr:row>
      <xdr:rowOff>132797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90069"/>
          <a:ext cx="838200" cy="1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71121</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1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148549</xdr:rowOff>
    </xdr:from>
    <xdr:to>
      <xdr:col>19</xdr:col>
      <xdr:colOff>177800</xdr:colOff>
      <xdr:row>96</xdr:row>
      <xdr:rowOff>30869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36299"/>
          <a:ext cx="889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54318</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148549</xdr:rowOff>
    </xdr:from>
    <xdr:to>
      <xdr:col>15</xdr:col>
      <xdr:colOff>50800</xdr:colOff>
      <xdr:row>96</xdr:row>
      <xdr:rowOff>43011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36299"/>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81329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43011</xdr:rowOff>
    </xdr:from>
    <xdr:to>
      <xdr:col>10</xdr:col>
      <xdr:colOff>114300</xdr:colOff>
      <xdr:row>97</xdr:row>
      <xdr:rowOff>12708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02211"/>
          <a:ext cx="889000" cy="1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81997</xdr:rowOff>
    </xdr:from>
    <xdr:to>
      <xdr:col>24</xdr:col>
      <xdr:colOff>114300</xdr:colOff>
      <xdr:row>97</xdr:row>
      <xdr:rowOff>12147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104874</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9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151519</xdr:rowOff>
    </xdr:from>
    <xdr:to>
      <xdr:col>20</xdr:col>
      <xdr:colOff>38100</xdr:colOff>
      <xdr:row>96</xdr:row>
      <xdr:rowOff>81669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98196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21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97749</xdr:rowOff>
    </xdr:from>
    <xdr:to>
      <xdr:col>15</xdr:col>
      <xdr:colOff>101600</xdr:colOff>
      <xdr:row>96</xdr:row>
      <xdr:rowOff>27899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44426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6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163661</xdr:rowOff>
    </xdr:from>
    <xdr:to>
      <xdr:col>10</xdr:col>
      <xdr:colOff>165100</xdr:colOff>
      <xdr:row>96</xdr:row>
      <xdr:rowOff>93811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5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110338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2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133358</xdr:rowOff>
    </xdr:from>
    <xdr:to>
      <xdr:col>6</xdr:col>
      <xdr:colOff>38100</xdr:colOff>
      <xdr:row>97</xdr:row>
      <xdr:rowOff>63508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80035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6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41021</xdr:rowOff>
    </xdr:from>
    <xdr:to>
      <xdr:col>55</xdr:col>
      <xdr:colOff>0</xdr:colOff>
      <xdr:row>31</xdr:row>
      <xdr:rowOff>69215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355971"/>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41165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69215</xdr:rowOff>
    </xdr:from>
    <xdr:to>
      <xdr:col>50</xdr:col>
      <xdr:colOff>114300</xdr:colOff>
      <xdr:row>31</xdr:row>
      <xdr:rowOff>114808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384165"/>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98188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114808</xdr:rowOff>
    </xdr:from>
    <xdr:to>
      <xdr:col>45</xdr:col>
      <xdr:colOff>177800</xdr:colOff>
      <xdr:row>31</xdr:row>
      <xdr:rowOff>140462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429758"/>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124604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140462</xdr:rowOff>
    </xdr:from>
    <xdr:to>
      <xdr:col>41</xdr:col>
      <xdr:colOff>50800</xdr:colOff>
      <xdr:row>32</xdr:row>
      <xdr:rowOff>24257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455412"/>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125620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96283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161671</xdr:rowOff>
    </xdr:from>
    <xdr:to>
      <xdr:col>55</xdr:col>
      <xdr:colOff>50800</xdr:colOff>
      <xdr:row>31</xdr:row>
      <xdr:rowOff>91821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3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114698</xdr:rowOff>
    </xdr:from>
    <xdr:ext cx="534377"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2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18415</xdr:rowOff>
    </xdr:from>
    <xdr:to>
      <xdr:col>50</xdr:col>
      <xdr:colOff>165100</xdr:colOff>
      <xdr:row>31</xdr:row>
      <xdr:rowOff>120015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33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136542</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372111" y="51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64008</xdr:rowOff>
    </xdr:from>
    <xdr:to>
      <xdr:col>46</xdr:col>
      <xdr:colOff>38100</xdr:colOff>
      <xdr:row>31</xdr:row>
      <xdr:rowOff>165608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3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10685</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483111" y="515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89662</xdr:rowOff>
    </xdr:from>
    <xdr:to>
      <xdr:col>41</xdr:col>
      <xdr:colOff>101600</xdr:colOff>
      <xdr:row>32</xdr:row>
      <xdr:rowOff>19812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40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36339</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594111" y="517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144907</xdr:rowOff>
    </xdr:from>
    <xdr:to>
      <xdr:col>36</xdr:col>
      <xdr:colOff>165100</xdr:colOff>
      <xdr:row>32</xdr:row>
      <xdr:rowOff>75057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91584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23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5376</xdr:rowOff>
    </xdr:from>
    <xdr:to>
      <xdr:col>55</xdr:col>
      <xdr:colOff>0</xdr:colOff>
      <xdr:row>57</xdr:row>
      <xdr:rowOff>66989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778026"/>
          <a:ext cx="838200" cy="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27974</xdr:rowOff>
    </xdr:from>
    <xdr:ext cx="599010"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97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66989</xdr:rowOff>
    </xdr:from>
    <xdr:to>
      <xdr:col>50</xdr:col>
      <xdr:colOff>114300</xdr:colOff>
      <xdr:row>57</xdr:row>
      <xdr:rowOff>87927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839639"/>
          <a:ext cx="889000" cy="2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166076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39795" y="101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87927</xdr:rowOff>
    </xdr:from>
    <xdr:to>
      <xdr:col>45</xdr:col>
      <xdr:colOff>177800</xdr:colOff>
      <xdr:row>57</xdr:row>
      <xdr:rowOff>130078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860577"/>
          <a:ext cx="889000" cy="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11004</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50795" y="101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65395</xdr:rowOff>
    </xdr:from>
    <xdr:to>
      <xdr:col>41</xdr:col>
      <xdr:colOff>50800</xdr:colOff>
      <xdr:row>57</xdr:row>
      <xdr:rowOff>130078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838045"/>
          <a:ext cx="889000" cy="6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24427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61795" y="101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21708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672795" y="101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126026</xdr:rowOff>
    </xdr:from>
    <xdr:to>
      <xdr:col>55</xdr:col>
      <xdr:colOff>50800</xdr:colOff>
      <xdr:row>57</xdr:row>
      <xdr:rowOff>56176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148903</xdr:rowOff>
    </xdr:from>
    <xdr:ext cx="599010"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57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16189</xdr:rowOff>
    </xdr:from>
    <xdr:to>
      <xdr:col>50</xdr:col>
      <xdr:colOff>165100</xdr:colOff>
      <xdr:row>57</xdr:row>
      <xdr:rowOff>117789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134316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39795" y="956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37127</xdr:rowOff>
    </xdr:from>
    <xdr:to>
      <xdr:col>46</xdr:col>
      <xdr:colOff>38100</xdr:colOff>
      <xdr:row>57</xdr:row>
      <xdr:rowOff>138727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155254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50795" y="958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79278</xdr:rowOff>
    </xdr:from>
    <xdr:to>
      <xdr:col>41</xdr:col>
      <xdr:colOff>101600</xdr:colOff>
      <xdr:row>58</xdr:row>
      <xdr:rowOff>9428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25955</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61795" y="962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14595</xdr:rowOff>
    </xdr:from>
    <xdr:to>
      <xdr:col>36</xdr:col>
      <xdr:colOff>165100</xdr:colOff>
      <xdr:row>57</xdr:row>
      <xdr:rowOff>116195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132722</xdr:rowOff>
    </xdr:from>
    <xdr:ext cx="599010"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672795" y="956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147486</xdr:rowOff>
    </xdr:from>
    <xdr:to>
      <xdr:col>55</xdr:col>
      <xdr:colOff>0</xdr:colOff>
      <xdr:row>73</xdr:row>
      <xdr:rowOff>80607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491886"/>
          <a:ext cx="838200" cy="10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147486</xdr:rowOff>
    </xdr:from>
    <xdr:to>
      <xdr:col>50</xdr:col>
      <xdr:colOff>114300</xdr:colOff>
      <xdr:row>75</xdr:row>
      <xdr:rowOff>112990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491886"/>
          <a:ext cx="889000" cy="47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6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34791</xdr:rowOff>
    </xdr:from>
    <xdr:to>
      <xdr:col>45</xdr:col>
      <xdr:colOff>177800</xdr:colOff>
      <xdr:row>75</xdr:row>
      <xdr:rowOff>112990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893541"/>
          <a:ext cx="889000" cy="7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145549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1758</xdr:rowOff>
    </xdr:from>
    <xdr:to>
      <xdr:col>41</xdr:col>
      <xdr:colOff>50800</xdr:colOff>
      <xdr:row>75</xdr:row>
      <xdr:rowOff>34791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689058"/>
          <a:ext cx="889000" cy="20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130297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85555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29807</xdr:rowOff>
    </xdr:from>
    <xdr:to>
      <xdr:col>55</xdr:col>
      <xdr:colOff>50800</xdr:colOff>
      <xdr:row>73</xdr:row>
      <xdr:rowOff>131407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5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52684</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39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96686</xdr:rowOff>
    </xdr:from>
    <xdr:to>
      <xdr:col>50</xdr:col>
      <xdr:colOff>165100</xdr:colOff>
      <xdr:row>73</xdr:row>
      <xdr:rowOff>26836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4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43363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39795" y="122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62190</xdr:rowOff>
    </xdr:from>
    <xdr:to>
      <xdr:col>46</xdr:col>
      <xdr:colOff>38100</xdr:colOff>
      <xdr:row>75</xdr:row>
      <xdr:rowOff>163790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8867</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50795" y="1269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155441</xdr:rowOff>
    </xdr:from>
    <xdr:to>
      <xdr:col>41</xdr:col>
      <xdr:colOff>101600</xdr:colOff>
      <xdr:row>75</xdr:row>
      <xdr:rowOff>85591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8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102118</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61795" y="1261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122408</xdr:rowOff>
    </xdr:from>
    <xdr:to>
      <xdr:col>36</xdr:col>
      <xdr:colOff>165100</xdr:colOff>
      <xdr:row>74</xdr:row>
      <xdr:rowOff>52558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6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69085</xdr:rowOff>
    </xdr:from>
    <xdr:ext cx="59901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672795" y="1241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164223</xdr:rowOff>
    </xdr:from>
    <xdr:to>
      <xdr:col>55</xdr:col>
      <xdr:colOff>0</xdr:colOff>
      <xdr:row>95</xdr:row>
      <xdr:rowOff>93740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280523"/>
          <a:ext cx="838200" cy="10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93740</xdr:rowOff>
    </xdr:from>
    <xdr:to>
      <xdr:col>50</xdr:col>
      <xdr:colOff>114300</xdr:colOff>
      <xdr:row>95</xdr:row>
      <xdr:rowOff>123048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81490"/>
          <a:ext cx="889000" cy="2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162704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7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123048</xdr:rowOff>
    </xdr:from>
    <xdr:to>
      <xdr:col>45</xdr:col>
      <xdr:colOff>177800</xdr:colOff>
      <xdr:row>95</xdr:row>
      <xdr:rowOff>139674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10798"/>
          <a:ext cx="889000" cy="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27608</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21706</xdr:rowOff>
    </xdr:from>
    <xdr:to>
      <xdr:col>41</xdr:col>
      <xdr:colOff>50800</xdr:colOff>
      <xdr:row>95</xdr:row>
      <xdr:rowOff>139674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138006"/>
          <a:ext cx="889000" cy="28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15998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142708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113423</xdr:rowOff>
    </xdr:from>
    <xdr:to>
      <xdr:col>55</xdr:col>
      <xdr:colOff>50800</xdr:colOff>
      <xdr:row>95</xdr:row>
      <xdr:rowOff>43573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136300</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08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42940</xdr:rowOff>
    </xdr:from>
    <xdr:to>
      <xdr:col>50</xdr:col>
      <xdr:colOff>165100</xdr:colOff>
      <xdr:row>95</xdr:row>
      <xdr:rowOff>144540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161067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10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72248</xdr:rowOff>
    </xdr:from>
    <xdr:to>
      <xdr:col>46</xdr:col>
      <xdr:colOff>38100</xdr:colOff>
      <xdr:row>96</xdr:row>
      <xdr:rowOff>2398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18925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13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88874</xdr:rowOff>
    </xdr:from>
    <xdr:to>
      <xdr:col>41</xdr:col>
      <xdr:colOff>101600</xdr:colOff>
      <xdr:row>96</xdr:row>
      <xdr:rowOff>19024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35551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15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142356</xdr:rowOff>
    </xdr:from>
    <xdr:to>
      <xdr:col>36</xdr:col>
      <xdr:colOff>165100</xdr:colOff>
      <xdr:row>94</xdr:row>
      <xdr:rowOff>72506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0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89033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586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33643</xdr:rowOff>
    </xdr:from>
    <xdr:to>
      <xdr:col>85</xdr:col>
      <xdr:colOff>127000</xdr:colOff>
      <xdr:row>37</xdr:row>
      <xdr:rowOff>130670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77293"/>
          <a:ext cx="838200" cy="9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33643</xdr:rowOff>
    </xdr:from>
    <xdr:to>
      <xdr:col>81</xdr:col>
      <xdr:colOff>50800</xdr:colOff>
      <xdr:row>37</xdr:row>
      <xdr:rowOff>128802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77293"/>
          <a:ext cx="889000" cy="9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121820</xdr:rowOff>
    </xdr:from>
    <xdr:to>
      <xdr:col>76</xdr:col>
      <xdr:colOff>114300</xdr:colOff>
      <xdr:row>37</xdr:row>
      <xdr:rowOff>128802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465470"/>
          <a:ext cx="889000" cy="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85413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121820</xdr:rowOff>
    </xdr:from>
    <xdr:to>
      <xdr:col>71</xdr:col>
      <xdr:colOff>177800</xdr:colOff>
      <xdr:row>37</xdr:row>
      <xdr:rowOff>162527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65470"/>
          <a:ext cx="889000" cy="4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133474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79870</xdr:rowOff>
    </xdr:from>
    <xdr:to>
      <xdr:col>85</xdr:col>
      <xdr:colOff>177800</xdr:colOff>
      <xdr:row>38</xdr:row>
      <xdr:rowOff>10020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102747</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7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154293</xdr:rowOff>
    </xdr:from>
    <xdr:to>
      <xdr:col>81</xdr:col>
      <xdr:colOff>101600</xdr:colOff>
      <xdr:row>37</xdr:row>
      <xdr:rowOff>84443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2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100970</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181795" y="610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78002</xdr:rowOff>
    </xdr:from>
    <xdr:to>
      <xdr:col>76</xdr:col>
      <xdr:colOff>165100</xdr:colOff>
      <xdr:row>38</xdr:row>
      <xdr:rowOff>8152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24679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1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71020</xdr:rowOff>
    </xdr:from>
    <xdr:to>
      <xdr:col>72</xdr:col>
      <xdr:colOff>38100</xdr:colOff>
      <xdr:row>38</xdr:row>
      <xdr:rowOff>1170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17697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1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111727</xdr:rowOff>
    </xdr:from>
    <xdr:to>
      <xdr:col>67</xdr:col>
      <xdr:colOff>101600</xdr:colOff>
      <xdr:row>38</xdr:row>
      <xdr:rowOff>41877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58404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23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31066</xdr:rowOff>
    </xdr:from>
    <xdr:to>
      <xdr:col>85</xdr:col>
      <xdr:colOff>127000</xdr:colOff>
      <xdr:row>56</xdr:row>
      <xdr:rowOff>69269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632266"/>
          <a:ext cx="838200" cy="3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31066</xdr:rowOff>
    </xdr:from>
    <xdr:to>
      <xdr:col>81</xdr:col>
      <xdr:colOff>50800</xdr:colOff>
      <xdr:row>56</xdr:row>
      <xdr:rowOff>111360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632266"/>
          <a:ext cx="889000" cy="8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32927</xdr:rowOff>
    </xdr:from>
    <xdr:to>
      <xdr:col>76</xdr:col>
      <xdr:colOff>114300</xdr:colOff>
      <xdr:row>56</xdr:row>
      <xdr:rowOff>111360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634127"/>
          <a:ext cx="889000" cy="7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122583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32927</xdr:rowOff>
    </xdr:from>
    <xdr:to>
      <xdr:col>71</xdr:col>
      <xdr:colOff>177800</xdr:colOff>
      <xdr:row>56</xdr:row>
      <xdr:rowOff>126634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634127"/>
          <a:ext cx="889000" cy="9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124634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83276</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18469</xdr:rowOff>
    </xdr:from>
    <xdr:to>
      <xdr:col>85</xdr:col>
      <xdr:colOff>177800</xdr:colOff>
      <xdr:row>56</xdr:row>
      <xdr:rowOff>120069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41346</xdr:rowOff>
    </xdr:from>
    <xdr:ext cx="599010"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47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151716</xdr:rowOff>
    </xdr:from>
    <xdr:to>
      <xdr:col>81</xdr:col>
      <xdr:colOff>101600</xdr:colOff>
      <xdr:row>56</xdr:row>
      <xdr:rowOff>81866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5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98393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181795" y="93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60560</xdr:rowOff>
    </xdr:from>
    <xdr:to>
      <xdr:col>76</xdr:col>
      <xdr:colOff>165100</xdr:colOff>
      <xdr:row>56</xdr:row>
      <xdr:rowOff>162160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7237</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292795" y="943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153577</xdr:rowOff>
    </xdr:from>
    <xdr:to>
      <xdr:col>72</xdr:col>
      <xdr:colOff>38100</xdr:colOff>
      <xdr:row>56</xdr:row>
      <xdr:rowOff>83727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58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100254</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03795" y="935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75834</xdr:rowOff>
    </xdr:from>
    <xdr:to>
      <xdr:col>67</xdr:col>
      <xdr:colOff>101600</xdr:colOff>
      <xdr:row>57</xdr:row>
      <xdr:rowOff>5984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67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22511</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14795" y="945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101443</xdr:rowOff>
    </xdr:from>
    <xdr:to>
      <xdr:col>76</xdr:col>
      <xdr:colOff>114300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474543"/>
          <a:ext cx="889000" cy="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101443</xdr:rowOff>
    </xdr:from>
    <xdr:to>
      <xdr:col>71</xdr:col>
      <xdr:colOff>177800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474543"/>
          <a:ext cx="889000" cy="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50643</xdr:rowOff>
    </xdr:from>
    <xdr:to>
      <xdr:col>72</xdr:col>
      <xdr:colOff>38100</xdr:colOff>
      <xdr:row>78</xdr:row>
      <xdr:rowOff>152243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168770</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31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150592</xdr:rowOff>
    </xdr:from>
    <xdr:to>
      <xdr:col>85</xdr:col>
      <xdr:colOff>127000</xdr:colOff>
      <xdr:row>92</xdr:row>
      <xdr:rowOff>71972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5752542"/>
          <a:ext cx="838200" cy="9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71972</xdr:rowOff>
    </xdr:from>
    <xdr:to>
      <xdr:col>81</xdr:col>
      <xdr:colOff>50800</xdr:colOff>
      <xdr:row>92</xdr:row>
      <xdr:rowOff>118624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5845372"/>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118624</xdr:rowOff>
    </xdr:from>
    <xdr:to>
      <xdr:col>76</xdr:col>
      <xdr:colOff>114300</xdr:colOff>
      <xdr:row>93</xdr:row>
      <xdr:rowOff>74862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5892024"/>
          <a:ext cx="889000" cy="12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74862</xdr:rowOff>
    </xdr:from>
    <xdr:to>
      <xdr:col>71</xdr:col>
      <xdr:colOff>177800</xdr:colOff>
      <xdr:row>93</xdr:row>
      <xdr:rowOff>76797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019712"/>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99792</xdr:rowOff>
    </xdr:from>
    <xdr:to>
      <xdr:col>85</xdr:col>
      <xdr:colOff>177800</xdr:colOff>
      <xdr:row>92</xdr:row>
      <xdr:rowOff>29942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7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14719</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61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21172</xdr:rowOff>
    </xdr:from>
    <xdr:to>
      <xdr:col>81</xdr:col>
      <xdr:colOff>101600</xdr:colOff>
      <xdr:row>92</xdr:row>
      <xdr:rowOff>122772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7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139299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56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67824</xdr:rowOff>
    </xdr:from>
    <xdr:to>
      <xdr:col>76</xdr:col>
      <xdr:colOff>165100</xdr:colOff>
      <xdr:row>92</xdr:row>
      <xdr:rowOff>169424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14501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61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24062</xdr:rowOff>
    </xdr:from>
    <xdr:to>
      <xdr:col>72</xdr:col>
      <xdr:colOff>38100</xdr:colOff>
      <xdr:row>93</xdr:row>
      <xdr:rowOff>125662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9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142189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57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25997</xdr:rowOff>
    </xdr:from>
    <xdr:to>
      <xdr:col>67</xdr:col>
      <xdr:colOff>101600</xdr:colOff>
      <xdr:row>93</xdr:row>
      <xdr:rowOff>127597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9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144124</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574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類似団体の平均値より比較的高い費目を分析すると、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労働費については、勤労者向けの住宅資金および生活資金の融資を円滑にするための預託金が大半を占めており、歳入・歳出のバランスは保たれている。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農林水産業費については、草地畜産基盤整備事業の実施により費用が増加している。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土木費については、引き続き農業機械の大型化に対応する町道の計画的な改修のほか、地理的な要件に伴う軟弱地盤や凍雪害による町道の維持補修経費が多くかかっている。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公債費については、近年の大型投資事業の償還が始まったことから、令和４年頃まで償還額が増加する見込みとなっている。適切な地方債管理を行い将来的なコストの抑制を図る。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各年度とも見込まれる歳入と基金残高を考慮した歳出予算の編成に努めている。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財政調整基金については、決算剰余金を中心に積み立てている。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今後ともバランスのとれた予算編成に努める。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各特別会計とも、歳入や基金を考慮した歳出を基本に予算の編成及び執行管理に努めているため、赤字額は生じていない。今後とも健全な財政運営を心がけ、適切な歳入・歳出予算の執行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5" t="s">
        <v>79</v>
      </c>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415"/>
      <c r="BQ1" s="415"/>
      <c r="BR1" s="415"/>
      <c r="BS1" s="415"/>
      <c r="BT1" s="415"/>
      <c r="BU1" s="415"/>
      <c r="BV1" s="415"/>
      <c r="BW1" s="415"/>
      <c r="BX1" s="415"/>
      <c r="BY1" s="415"/>
      <c r="BZ1" s="415"/>
      <c r="CA1" s="415"/>
      <c r="CB1" s="415"/>
      <c r="CC1" s="415"/>
      <c r="CD1" s="415"/>
      <c r="CE1" s="415"/>
      <c r="CF1" s="415"/>
      <c r="CG1" s="415"/>
      <c r="CH1" s="415"/>
      <c r="CI1" s="415"/>
      <c r="CJ1" s="415"/>
      <c r="CK1" s="415"/>
      <c r="CL1" s="415"/>
      <c r="CM1" s="415"/>
      <c r="CN1" s="415"/>
      <c r="CO1" s="415"/>
      <c r="CP1" s="415"/>
      <c r="CQ1" s="415"/>
      <c r="CR1" s="415"/>
      <c r="CS1" s="415"/>
      <c r="CT1" s="415"/>
      <c r="CU1" s="415"/>
      <c r="CV1" s="415"/>
      <c r="CW1" s="415"/>
      <c r="CX1" s="415"/>
      <c r="CY1" s="415"/>
      <c r="CZ1" s="415"/>
      <c r="DA1" s="415"/>
      <c r="DB1" s="415"/>
      <c r="DC1" s="415"/>
      <c r="DD1" s="415"/>
      <c r="DE1" s="415"/>
      <c r="DF1" s="415"/>
      <c r="DG1" s="415"/>
      <c r="DH1" s="415"/>
      <c r="DI1" s="415"/>
      <c r="DJ1" s="178"/>
      <c r="DK1" s="178"/>
      <c r="DL1" s="178"/>
      <c r="DM1" s="178"/>
      <c r="DN1" s="178"/>
      <c r="DO1" s="178"/>
    </row>
    <row r="2" spans="1:119" ht="24.75" thickBot="1" x14ac:dyDescent="0.2">
      <c r="B2" s="179" t="s">
        <v>80</v>
      </c>
      <c r="C2" s="179"/>
      <c r="D2" s="180"/>
    </row>
    <row r="3" spans="1:119" ht="18.75" customHeight="1" thickBot="1" x14ac:dyDescent="0.2">
      <c r="A3" s="178"/>
      <c r="B3" s="416" t="s">
        <v>81</v>
      </c>
      <c r="C3" s="417"/>
      <c r="D3" s="417"/>
      <c r="E3" s="418"/>
      <c r="F3" s="418"/>
      <c r="G3" s="418"/>
      <c r="H3" s="418"/>
      <c r="I3" s="418"/>
      <c r="J3" s="418"/>
      <c r="K3" s="418"/>
      <c r="L3" s="418" t="s">
        <v>82</v>
      </c>
      <c r="M3" s="418"/>
      <c r="N3" s="418"/>
      <c r="O3" s="418"/>
      <c r="P3" s="418"/>
      <c r="Q3" s="418"/>
      <c r="R3" s="425"/>
      <c r="S3" s="425"/>
      <c r="T3" s="425"/>
      <c r="U3" s="425"/>
      <c r="V3" s="426"/>
      <c r="W3" s="400" t="s">
        <v>83</v>
      </c>
      <c r="X3" s="401"/>
      <c r="Y3" s="401"/>
      <c r="Z3" s="401"/>
      <c r="AA3" s="401"/>
      <c r="AB3" s="417"/>
      <c r="AC3" s="425" t="s">
        <v>84</v>
      </c>
      <c r="AD3" s="401"/>
      <c r="AE3" s="401"/>
      <c r="AF3" s="401"/>
      <c r="AG3" s="401"/>
      <c r="AH3" s="401"/>
      <c r="AI3" s="401"/>
      <c r="AJ3" s="401"/>
      <c r="AK3" s="401"/>
      <c r="AL3" s="402"/>
      <c r="AM3" s="400" t="s">
        <v>85</v>
      </c>
      <c r="AN3" s="401"/>
      <c r="AO3" s="401"/>
      <c r="AP3" s="401"/>
      <c r="AQ3" s="401"/>
      <c r="AR3" s="401"/>
      <c r="AS3" s="401"/>
      <c r="AT3" s="401"/>
      <c r="AU3" s="401"/>
      <c r="AV3" s="401"/>
      <c r="AW3" s="401"/>
      <c r="AX3" s="402"/>
      <c r="AY3" s="437" t="s">
        <v>1</v>
      </c>
      <c r="AZ3" s="438"/>
      <c r="BA3" s="438"/>
      <c r="BB3" s="438"/>
      <c r="BC3" s="438"/>
      <c r="BD3" s="438"/>
      <c r="BE3" s="438"/>
      <c r="BF3" s="438"/>
      <c r="BG3" s="438"/>
      <c r="BH3" s="438"/>
      <c r="BI3" s="438"/>
      <c r="BJ3" s="438"/>
      <c r="BK3" s="438"/>
      <c r="BL3" s="438"/>
      <c r="BM3" s="439"/>
      <c r="BN3" s="400" t="s">
        <v>86</v>
      </c>
      <c r="BO3" s="401"/>
      <c r="BP3" s="401"/>
      <c r="BQ3" s="401"/>
      <c r="BR3" s="401"/>
      <c r="BS3" s="401"/>
      <c r="BT3" s="401"/>
      <c r="BU3" s="402"/>
      <c r="BV3" s="400" t="s">
        <v>87</v>
      </c>
      <c r="BW3" s="401"/>
      <c r="BX3" s="401"/>
      <c r="BY3" s="401"/>
      <c r="BZ3" s="401"/>
      <c r="CA3" s="401"/>
      <c r="CB3" s="401"/>
      <c r="CC3" s="402"/>
      <c r="CD3" s="437" t="s">
        <v>1</v>
      </c>
      <c r="CE3" s="438"/>
      <c r="CF3" s="438"/>
      <c r="CG3" s="438"/>
      <c r="CH3" s="438"/>
      <c r="CI3" s="438"/>
      <c r="CJ3" s="438"/>
      <c r="CK3" s="438"/>
      <c r="CL3" s="438"/>
      <c r="CM3" s="438"/>
      <c r="CN3" s="438"/>
      <c r="CO3" s="438"/>
      <c r="CP3" s="438"/>
      <c r="CQ3" s="438"/>
      <c r="CR3" s="438"/>
      <c r="CS3" s="439"/>
      <c r="CT3" s="400" t="s">
        <v>88</v>
      </c>
      <c r="CU3" s="401"/>
      <c r="CV3" s="401"/>
      <c r="CW3" s="401"/>
      <c r="CX3" s="401"/>
      <c r="CY3" s="401"/>
      <c r="CZ3" s="401"/>
      <c r="DA3" s="402"/>
      <c r="DB3" s="400" t="s">
        <v>89</v>
      </c>
      <c r="DC3" s="401"/>
      <c r="DD3" s="401"/>
      <c r="DE3" s="401"/>
      <c r="DF3" s="401"/>
      <c r="DG3" s="401"/>
      <c r="DH3" s="401"/>
      <c r="DI3" s="402"/>
    </row>
    <row r="4" spans="1:119" ht="18.75" customHeight="1" x14ac:dyDescent="0.15">
      <c r="A4" s="178"/>
      <c r="B4" s="419"/>
      <c r="C4" s="420"/>
      <c r="D4" s="420"/>
      <c r="E4" s="421"/>
      <c r="F4" s="421"/>
      <c r="G4" s="421"/>
      <c r="H4" s="421"/>
      <c r="I4" s="421"/>
      <c r="J4" s="421"/>
      <c r="K4" s="421"/>
      <c r="L4" s="421"/>
      <c r="M4" s="421"/>
      <c r="N4" s="421"/>
      <c r="O4" s="421"/>
      <c r="P4" s="421"/>
      <c r="Q4" s="421"/>
      <c r="R4" s="427"/>
      <c r="S4" s="427"/>
      <c r="T4" s="427"/>
      <c r="U4" s="427"/>
      <c r="V4" s="428"/>
      <c r="W4" s="431"/>
      <c r="X4" s="432"/>
      <c r="Y4" s="432"/>
      <c r="Z4" s="432"/>
      <c r="AA4" s="432"/>
      <c r="AB4" s="420"/>
      <c r="AC4" s="427"/>
      <c r="AD4" s="432"/>
      <c r="AE4" s="432"/>
      <c r="AF4" s="432"/>
      <c r="AG4" s="432"/>
      <c r="AH4" s="432"/>
      <c r="AI4" s="432"/>
      <c r="AJ4" s="432"/>
      <c r="AK4" s="432"/>
      <c r="AL4" s="435"/>
      <c r="AM4" s="433"/>
      <c r="AN4" s="434"/>
      <c r="AO4" s="434"/>
      <c r="AP4" s="434"/>
      <c r="AQ4" s="434"/>
      <c r="AR4" s="434"/>
      <c r="AS4" s="434"/>
      <c r="AT4" s="434"/>
      <c r="AU4" s="434"/>
      <c r="AV4" s="434"/>
      <c r="AW4" s="434"/>
      <c r="AX4" s="436"/>
      <c r="AY4" s="403" t="s">
        <v>90</v>
      </c>
      <c r="AZ4" s="404"/>
      <c r="BA4" s="404"/>
      <c r="BB4" s="404"/>
      <c r="BC4" s="404"/>
      <c r="BD4" s="404"/>
      <c r="BE4" s="404"/>
      <c r="BF4" s="404"/>
      <c r="BG4" s="404"/>
      <c r="BH4" s="404"/>
      <c r="BI4" s="404"/>
      <c r="BJ4" s="404"/>
      <c r="BK4" s="404"/>
      <c r="BL4" s="404"/>
      <c r="BM4" s="405"/>
      <c r="BN4" s="406">
        <v>4108664</v>
      </c>
      <c r="BO4" s="407"/>
      <c r="BP4" s="407"/>
      <c r="BQ4" s="407"/>
      <c r="BR4" s="407"/>
      <c r="BS4" s="407"/>
      <c r="BT4" s="407"/>
      <c r="BU4" s="408"/>
      <c r="BV4" s="406">
        <v>4666451</v>
      </c>
      <c r="BW4" s="407"/>
      <c r="BX4" s="407"/>
      <c r="BY4" s="407"/>
      <c r="BZ4" s="407"/>
      <c r="CA4" s="407"/>
      <c r="CB4" s="407"/>
      <c r="CC4" s="408"/>
      <c r="CD4" s="409" t="s">
        <v>91</v>
      </c>
      <c r="CE4" s="410"/>
      <c r="CF4" s="410"/>
      <c r="CG4" s="410"/>
      <c r="CH4" s="410"/>
      <c r="CI4" s="410"/>
      <c r="CJ4" s="410"/>
      <c r="CK4" s="410"/>
      <c r="CL4" s="410"/>
      <c r="CM4" s="410"/>
      <c r="CN4" s="410"/>
      <c r="CO4" s="410"/>
      <c r="CP4" s="410"/>
      <c r="CQ4" s="410"/>
      <c r="CR4" s="410"/>
      <c r="CS4" s="411"/>
      <c r="CT4" s="412">
        <v>5.7</v>
      </c>
      <c r="CU4" s="413"/>
      <c r="CV4" s="413"/>
      <c r="CW4" s="413"/>
      <c r="CX4" s="413"/>
      <c r="CY4" s="413"/>
      <c r="CZ4" s="413"/>
      <c r="DA4" s="414"/>
      <c r="DB4" s="412">
        <v>9.4</v>
      </c>
      <c r="DC4" s="413"/>
      <c r="DD4" s="413"/>
      <c r="DE4" s="413"/>
      <c r="DF4" s="413"/>
      <c r="DG4" s="413"/>
      <c r="DH4" s="413"/>
      <c r="DI4" s="414"/>
    </row>
    <row r="5" spans="1:119" ht="18.75" customHeight="1" x14ac:dyDescent="0.15">
      <c r="A5" s="178"/>
      <c r="B5" s="422"/>
      <c r="C5" s="423"/>
      <c r="D5" s="423"/>
      <c r="E5" s="424"/>
      <c r="F5" s="424"/>
      <c r="G5" s="424"/>
      <c r="H5" s="424"/>
      <c r="I5" s="424"/>
      <c r="J5" s="424"/>
      <c r="K5" s="424"/>
      <c r="L5" s="424"/>
      <c r="M5" s="424"/>
      <c r="N5" s="424"/>
      <c r="O5" s="424"/>
      <c r="P5" s="424"/>
      <c r="Q5" s="424"/>
      <c r="R5" s="429"/>
      <c r="S5" s="429"/>
      <c r="T5" s="429"/>
      <c r="U5" s="429"/>
      <c r="V5" s="430"/>
      <c r="W5" s="433"/>
      <c r="X5" s="434"/>
      <c r="Y5" s="434"/>
      <c r="Z5" s="434"/>
      <c r="AA5" s="434"/>
      <c r="AB5" s="423"/>
      <c r="AC5" s="429"/>
      <c r="AD5" s="434"/>
      <c r="AE5" s="434"/>
      <c r="AF5" s="434"/>
      <c r="AG5" s="434"/>
      <c r="AH5" s="434"/>
      <c r="AI5" s="434"/>
      <c r="AJ5" s="434"/>
      <c r="AK5" s="434"/>
      <c r="AL5" s="436"/>
      <c r="AM5" s="472" t="s">
        <v>92</v>
      </c>
      <c r="AN5" s="473"/>
      <c r="AO5" s="473"/>
      <c r="AP5" s="473"/>
      <c r="AQ5" s="473"/>
      <c r="AR5" s="473"/>
      <c r="AS5" s="473"/>
      <c r="AT5" s="474"/>
      <c r="AU5" s="475" t="s">
        <v>93</v>
      </c>
      <c r="AV5" s="476"/>
      <c r="AW5" s="476"/>
      <c r="AX5" s="476"/>
      <c r="AY5" s="477" t="s">
        <v>94</v>
      </c>
      <c r="AZ5" s="478"/>
      <c r="BA5" s="478"/>
      <c r="BB5" s="478"/>
      <c r="BC5" s="478"/>
      <c r="BD5" s="478"/>
      <c r="BE5" s="478"/>
      <c r="BF5" s="478"/>
      <c r="BG5" s="478"/>
      <c r="BH5" s="478"/>
      <c r="BI5" s="478"/>
      <c r="BJ5" s="478"/>
      <c r="BK5" s="478"/>
      <c r="BL5" s="478"/>
      <c r="BM5" s="479"/>
      <c r="BN5" s="443">
        <v>3859445</v>
      </c>
      <c r="BO5" s="444"/>
      <c r="BP5" s="444"/>
      <c r="BQ5" s="444"/>
      <c r="BR5" s="444"/>
      <c r="BS5" s="444"/>
      <c r="BT5" s="444"/>
      <c r="BU5" s="445"/>
      <c r="BV5" s="443">
        <v>4443968</v>
      </c>
      <c r="BW5" s="444"/>
      <c r="BX5" s="444"/>
      <c r="BY5" s="444"/>
      <c r="BZ5" s="444"/>
      <c r="CA5" s="444"/>
      <c r="CB5" s="444"/>
      <c r="CC5" s="445"/>
      <c r="CD5" s="446" t="s">
        <v>95</v>
      </c>
      <c r="CE5" s="447"/>
      <c r="CF5" s="447"/>
      <c r="CG5" s="447"/>
      <c r="CH5" s="447"/>
      <c r="CI5" s="447"/>
      <c r="CJ5" s="447"/>
      <c r="CK5" s="447"/>
      <c r="CL5" s="447"/>
      <c r="CM5" s="447"/>
      <c r="CN5" s="447"/>
      <c r="CO5" s="447"/>
      <c r="CP5" s="447"/>
      <c r="CQ5" s="447"/>
      <c r="CR5" s="447"/>
      <c r="CS5" s="448"/>
      <c r="CT5" s="440">
        <v>84.6</v>
      </c>
      <c r="CU5" s="441"/>
      <c r="CV5" s="441"/>
      <c r="CW5" s="441"/>
      <c r="CX5" s="441"/>
      <c r="CY5" s="441"/>
      <c r="CZ5" s="441"/>
      <c r="DA5" s="442"/>
      <c r="DB5" s="440">
        <v>89.5</v>
      </c>
      <c r="DC5" s="441"/>
      <c r="DD5" s="441"/>
      <c r="DE5" s="441"/>
      <c r="DF5" s="441"/>
      <c r="DG5" s="441"/>
      <c r="DH5" s="441"/>
      <c r="DI5" s="442"/>
    </row>
    <row r="6" spans="1:119" ht="18.75" customHeight="1" x14ac:dyDescent="0.15">
      <c r="A6" s="178"/>
      <c r="B6" s="449" t="s">
        <v>96</v>
      </c>
      <c r="C6" s="450"/>
      <c r="D6" s="450"/>
      <c r="E6" s="451"/>
      <c r="F6" s="451"/>
      <c r="G6" s="451"/>
      <c r="H6" s="451"/>
      <c r="I6" s="451"/>
      <c r="J6" s="451"/>
      <c r="K6" s="451"/>
      <c r="L6" s="451" t="s">
        <v>97</v>
      </c>
      <c r="M6" s="451"/>
      <c r="N6" s="451"/>
      <c r="O6" s="451"/>
      <c r="P6" s="451"/>
      <c r="Q6" s="451"/>
      <c r="R6" s="455"/>
      <c r="S6" s="455"/>
      <c r="T6" s="455"/>
      <c r="U6" s="455"/>
      <c r="V6" s="456"/>
      <c r="W6" s="459" t="s">
        <v>98</v>
      </c>
      <c r="X6" s="460"/>
      <c r="Y6" s="460"/>
      <c r="Z6" s="460"/>
      <c r="AA6" s="460"/>
      <c r="AB6" s="450"/>
      <c r="AC6" s="463" t="s">
        <v>99</v>
      </c>
      <c r="AD6" s="464"/>
      <c r="AE6" s="464"/>
      <c r="AF6" s="464"/>
      <c r="AG6" s="464"/>
      <c r="AH6" s="464"/>
      <c r="AI6" s="464"/>
      <c r="AJ6" s="464"/>
      <c r="AK6" s="464"/>
      <c r="AL6" s="465"/>
      <c r="AM6" s="472" t="s">
        <v>100</v>
      </c>
      <c r="AN6" s="473"/>
      <c r="AO6" s="473"/>
      <c r="AP6" s="473"/>
      <c r="AQ6" s="473"/>
      <c r="AR6" s="473"/>
      <c r="AS6" s="473"/>
      <c r="AT6" s="474"/>
      <c r="AU6" s="475" t="s">
        <v>93</v>
      </c>
      <c r="AV6" s="476"/>
      <c r="AW6" s="476"/>
      <c r="AX6" s="476"/>
      <c r="AY6" s="477" t="s">
        <v>101</v>
      </c>
      <c r="AZ6" s="478"/>
      <c r="BA6" s="478"/>
      <c r="BB6" s="478"/>
      <c r="BC6" s="478"/>
      <c r="BD6" s="478"/>
      <c r="BE6" s="478"/>
      <c r="BF6" s="478"/>
      <c r="BG6" s="478"/>
      <c r="BH6" s="478"/>
      <c r="BI6" s="478"/>
      <c r="BJ6" s="478"/>
      <c r="BK6" s="478"/>
      <c r="BL6" s="478"/>
      <c r="BM6" s="479"/>
      <c r="BN6" s="443">
        <v>249219</v>
      </c>
      <c r="BO6" s="444"/>
      <c r="BP6" s="444"/>
      <c r="BQ6" s="444"/>
      <c r="BR6" s="444"/>
      <c r="BS6" s="444"/>
      <c r="BT6" s="444"/>
      <c r="BU6" s="445"/>
      <c r="BV6" s="443">
        <v>222483</v>
      </c>
      <c r="BW6" s="444"/>
      <c r="BX6" s="444"/>
      <c r="BY6" s="444"/>
      <c r="BZ6" s="444"/>
      <c r="CA6" s="444"/>
      <c r="CB6" s="444"/>
      <c r="CC6" s="445"/>
      <c r="CD6" s="446" t="s">
        <v>102</v>
      </c>
      <c r="CE6" s="447"/>
      <c r="CF6" s="447"/>
      <c r="CG6" s="447"/>
      <c r="CH6" s="447"/>
      <c r="CI6" s="447"/>
      <c r="CJ6" s="447"/>
      <c r="CK6" s="447"/>
      <c r="CL6" s="447"/>
      <c r="CM6" s="447"/>
      <c r="CN6" s="447"/>
      <c r="CO6" s="447"/>
      <c r="CP6" s="447"/>
      <c r="CQ6" s="447"/>
      <c r="CR6" s="447"/>
      <c r="CS6" s="448"/>
      <c r="CT6" s="480">
        <v>87.1</v>
      </c>
      <c r="CU6" s="481"/>
      <c r="CV6" s="481"/>
      <c r="CW6" s="481"/>
      <c r="CX6" s="481"/>
      <c r="CY6" s="481"/>
      <c r="CZ6" s="481"/>
      <c r="DA6" s="482"/>
      <c r="DB6" s="480">
        <v>91.7</v>
      </c>
      <c r="DC6" s="481"/>
      <c r="DD6" s="481"/>
      <c r="DE6" s="481"/>
      <c r="DF6" s="481"/>
      <c r="DG6" s="481"/>
      <c r="DH6" s="481"/>
      <c r="DI6" s="482"/>
    </row>
    <row r="7" spans="1:119" ht="18.75" customHeight="1" x14ac:dyDescent="0.15">
      <c r="A7" s="178"/>
      <c r="B7" s="419"/>
      <c r="C7" s="420"/>
      <c r="D7" s="420"/>
      <c r="E7" s="421"/>
      <c r="F7" s="421"/>
      <c r="G7" s="421"/>
      <c r="H7" s="421"/>
      <c r="I7" s="421"/>
      <c r="J7" s="421"/>
      <c r="K7" s="421"/>
      <c r="L7" s="421"/>
      <c r="M7" s="421"/>
      <c r="N7" s="421"/>
      <c r="O7" s="421"/>
      <c r="P7" s="421"/>
      <c r="Q7" s="421"/>
      <c r="R7" s="427"/>
      <c r="S7" s="427"/>
      <c r="T7" s="427"/>
      <c r="U7" s="427"/>
      <c r="V7" s="428"/>
      <c r="W7" s="431"/>
      <c r="X7" s="432"/>
      <c r="Y7" s="432"/>
      <c r="Z7" s="432"/>
      <c r="AA7" s="432"/>
      <c r="AB7" s="420"/>
      <c r="AC7" s="466"/>
      <c r="AD7" s="467"/>
      <c r="AE7" s="467"/>
      <c r="AF7" s="467"/>
      <c r="AG7" s="467"/>
      <c r="AH7" s="467"/>
      <c r="AI7" s="467"/>
      <c r="AJ7" s="467"/>
      <c r="AK7" s="467"/>
      <c r="AL7" s="468"/>
      <c r="AM7" s="472" t="s">
        <v>103</v>
      </c>
      <c r="AN7" s="473"/>
      <c r="AO7" s="473"/>
      <c r="AP7" s="473"/>
      <c r="AQ7" s="473"/>
      <c r="AR7" s="473"/>
      <c r="AS7" s="473"/>
      <c r="AT7" s="474"/>
      <c r="AU7" s="475" t="s">
        <v>104</v>
      </c>
      <c r="AV7" s="476"/>
      <c r="AW7" s="476"/>
      <c r="AX7" s="476"/>
      <c r="AY7" s="477" t="s">
        <v>105</v>
      </c>
      <c r="AZ7" s="478"/>
      <c r="BA7" s="478"/>
      <c r="BB7" s="478"/>
      <c r="BC7" s="478"/>
      <c r="BD7" s="478"/>
      <c r="BE7" s="478"/>
      <c r="BF7" s="478"/>
      <c r="BG7" s="478"/>
      <c r="BH7" s="478"/>
      <c r="BI7" s="478"/>
      <c r="BJ7" s="478"/>
      <c r="BK7" s="478"/>
      <c r="BL7" s="478"/>
      <c r="BM7" s="479"/>
      <c r="BN7" s="443">
        <v>109346</v>
      </c>
      <c r="BO7" s="444"/>
      <c r="BP7" s="444"/>
      <c r="BQ7" s="444"/>
      <c r="BR7" s="444"/>
      <c r="BS7" s="444"/>
      <c r="BT7" s="444"/>
      <c r="BU7" s="445"/>
      <c r="BV7" s="443">
        <v>10263</v>
      </c>
      <c r="BW7" s="444"/>
      <c r="BX7" s="444"/>
      <c r="BY7" s="444"/>
      <c r="BZ7" s="444"/>
      <c r="CA7" s="444"/>
      <c r="CB7" s="444"/>
      <c r="CC7" s="445"/>
      <c r="CD7" s="446" t="s">
        <v>106</v>
      </c>
      <c r="CE7" s="447"/>
      <c r="CF7" s="447"/>
      <c r="CG7" s="447"/>
      <c r="CH7" s="447"/>
      <c r="CI7" s="447"/>
      <c r="CJ7" s="447"/>
      <c r="CK7" s="447"/>
      <c r="CL7" s="447"/>
      <c r="CM7" s="447"/>
      <c r="CN7" s="447"/>
      <c r="CO7" s="447"/>
      <c r="CP7" s="447"/>
      <c r="CQ7" s="447"/>
      <c r="CR7" s="447"/>
      <c r="CS7" s="448"/>
      <c r="CT7" s="443">
        <v>2458082</v>
      </c>
      <c r="CU7" s="444"/>
      <c r="CV7" s="444"/>
      <c r="CW7" s="444"/>
      <c r="CX7" s="444"/>
      <c r="CY7" s="444"/>
      <c r="CZ7" s="444"/>
      <c r="DA7" s="445"/>
      <c r="DB7" s="443">
        <v>2262928</v>
      </c>
      <c r="DC7" s="444"/>
      <c r="DD7" s="444"/>
      <c r="DE7" s="444"/>
      <c r="DF7" s="444"/>
      <c r="DG7" s="444"/>
      <c r="DH7" s="444"/>
      <c r="DI7" s="445"/>
    </row>
    <row r="8" spans="1:119" ht="18.75" customHeight="1" thickBot="1" x14ac:dyDescent="0.2">
      <c r="A8" s="178"/>
      <c r="B8" s="452"/>
      <c r="C8" s="453"/>
      <c r="D8" s="453"/>
      <c r="E8" s="454"/>
      <c r="F8" s="454"/>
      <c r="G8" s="454"/>
      <c r="H8" s="454"/>
      <c r="I8" s="454"/>
      <c r="J8" s="454"/>
      <c r="K8" s="454"/>
      <c r="L8" s="454"/>
      <c r="M8" s="454"/>
      <c r="N8" s="454"/>
      <c r="O8" s="454"/>
      <c r="P8" s="454"/>
      <c r="Q8" s="454"/>
      <c r="R8" s="457"/>
      <c r="S8" s="457"/>
      <c r="T8" s="457"/>
      <c r="U8" s="457"/>
      <c r="V8" s="458"/>
      <c r="W8" s="461"/>
      <c r="X8" s="462"/>
      <c r="Y8" s="462"/>
      <c r="Z8" s="462"/>
      <c r="AA8" s="462"/>
      <c r="AB8" s="453"/>
      <c r="AC8" s="469"/>
      <c r="AD8" s="470"/>
      <c r="AE8" s="470"/>
      <c r="AF8" s="470"/>
      <c r="AG8" s="470"/>
      <c r="AH8" s="470"/>
      <c r="AI8" s="470"/>
      <c r="AJ8" s="470"/>
      <c r="AK8" s="470"/>
      <c r="AL8" s="471"/>
      <c r="AM8" s="472" t="s">
        <v>107</v>
      </c>
      <c r="AN8" s="473"/>
      <c r="AO8" s="473"/>
      <c r="AP8" s="473"/>
      <c r="AQ8" s="473"/>
      <c r="AR8" s="473"/>
      <c r="AS8" s="473"/>
      <c r="AT8" s="474"/>
      <c r="AU8" s="475" t="s">
        <v>93</v>
      </c>
      <c r="AV8" s="476"/>
      <c r="AW8" s="476"/>
      <c r="AX8" s="476"/>
      <c r="AY8" s="477" t="s">
        <v>108</v>
      </c>
      <c r="AZ8" s="478"/>
      <c r="BA8" s="478"/>
      <c r="BB8" s="478"/>
      <c r="BC8" s="478"/>
      <c r="BD8" s="478"/>
      <c r="BE8" s="478"/>
      <c r="BF8" s="478"/>
      <c r="BG8" s="478"/>
      <c r="BH8" s="478"/>
      <c r="BI8" s="478"/>
      <c r="BJ8" s="478"/>
      <c r="BK8" s="478"/>
      <c r="BL8" s="478"/>
      <c r="BM8" s="479"/>
      <c r="BN8" s="443">
        <v>139873</v>
      </c>
      <c r="BO8" s="444"/>
      <c r="BP8" s="444"/>
      <c r="BQ8" s="444"/>
      <c r="BR8" s="444"/>
      <c r="BS8" s="444"/>
      <c r="BT8" s="444"/>
      <c r="BU8" s="445"/>
      <c r="BV8" s="443">
        <v>212220</v>
      </c>
      <c r="BW8" s="444"/>
      <c r="BX8" s="444"/>
      <c r="BY8" s="444"/>
      <c r="BZ8" s="444"/>
      <c r="CA8" s="444"/>
      <c r="CB8" s="444"/>
      <c r="CC8" s="445"/>
      <c r="CD8" s="446" t="s">
        <v>109</v>
      </c>
      <c r="CE8" s="447"/>
      <c r="CF8" s="447"/>
      <c r="CG8" s="447"/>
      <c r="CH8" s="447"/>
      <c r="CI8" s="447"/>
      <c r="CJ8" s="447"/>
      <c r="CK8" s="447"/>
      <c r="CL8" s="447"/>
      <c r="CM8" s="447"/>
      <c r="CN8" s="447"/>
      <c r="CO8" s="447"/>
      <c r="CP8" s="447"/>
      <c r="CQ8" s="447"/>
      <c r="CR8" s="447"/>
      <c r="CS8" s="448"/>
      <c r="CT8" s="483">
        <v>0.11</v>
      </c>
      <c r="CU8" s="484"/>
      <c r="CV8" s="484"/>
      <c r="CW8" s="484"/>
      <c r="CX8" s="484"/>
      <c r="CY8" s="484"/>
      <c r="CZ8" s="484"/>
      <c r="DA8" s="485"/>
      <c r="DB8" s="483">
        <v>0.12</v>
      </c>
      <c r="DC8" s="484"/>
      <c r="DD8" s="484"/>
      <c r="DE8" s="484"/>
      <c r="DF8" s="484"/>
      <c r="DG8" s="484"/>
      <c r="DH8" s="484"/>
      <c r="DI8" s="485"/>
    </row>
    <row r="9" spans="1:119" ht="18.75" customHeight="1" thickBot="1" x14ac:dyDescent="0.2">
      <c r="A9" s="178"/>
      <c r="B9" s="437" t="s">
        <v>110</v>
      </c>
      <c r="C9" s="438"/>
      <c r="D9" s="438"/>
      <c r="E9" s="438"/>
      <c r="F9" s="438"/>
      <c r="G9" s="438"/>
      <c r="H9" s="438"/>
      <c r="I9" s="438"/>
      <c r="J9" s="438"/>
      <c r="K9" s="486"/>
      <c r="L9" s="487" t="s">
        <v>111</v>
      </c>
      <c r="M9" s="488"/>
      <c r="N9" s="488"/>
      <c r="O9" s="488"/>
      <c r="P9" s="488"/>
      <c r="Q9" s="489"/>
      <c r="R9" s="490">
        <v>1528</v>
      </c>
      <c r="S9" s="491"/>
      <c r="T9" s="491"/>
      <c r="U9" s="491"/>
      <c r="V9" s="492"/>
      <c r="W9" s="400" t="s">
        <v>112</v>
      </c>
      <c r="X9" s="401"/>
      <c r="Y9" s="401"/>
      <c r="Z9" s="401"/>
      <c r="AA9" s="401"/>
      <c r="AB9" s="401"/>
      <c r="AC9" s="401"/>
      <c r="AD9" s="401"/>
      <c r="AE9" s="401"/>
      <c r="AF9" s="401"/>
      <c r="AG9" s="401"/>
      <c r="AH9" s="401"/>
      <c r="AI9" s="401"/>
      <c r="AJ9" s="401"/>
      <c r="AK9" s="401"/>
      <c r="AL9" s="402"/>
      <c r="AM9" s="472" t="s">
        <v>113</v>
      </c>
      <c r="AN9" s="473"/>
      <c r="AO9" s="473"/>
      <c r="AP9" s="473"/>
      <c r="AQ9" s="473"/>
      <c r="AR9" s="473"/>
      <c r="AS9" s="473"/>
      <c r="AT9" s="474"/>
      <c r="AU9" s="475" t="s">
        <v>114</v>
      </c>
      <c r="AV9" s="476"/>
      <c r="AW9" s="476"/>
      <c r="AX9" s="476"/>
      <c r="AY9" s="477" t="s">
        <v>115</v>
      </c>
      <c r="AZ9" s="478"/>
      <c r="BA9" s="478"/>
      <c r="BB9" s="478"/>
      <c r="BC9" s="478"/>
      <c r="BD9" s="478"/>
      <c r="BE9" s="478"/>
      <c r="BF9" s="478"/>
      <c r="BG9" s="478"/>
      <c r="BH9" s="478"/>
      <c r="BI9" s="478"/>
      <c r="BJ9" s="478"/>
      <c r="BK9" s="478"/>
      <c r="BL9" s="478"/>
      <c r="BM9" s="479"/>
      <c r="BN9" s="443">
        <v>-72347</v>
      </c>
      <c r="BO9" s="444"/>
      <c r="BP9" s="444"/>
      <c r="BQ9" s="444"/>
      <c r="BR9" s="444"/>
      <c r="BS9" s="444"/>
      <c r="BT9" s="444"/>
      <c r="BU9" s="445"/>
      <c r="BV9" s="443">
        <v>-39039</v>
      </c>
      <c r="BW9" s="444"/>
      <c r="BX9" s="444"/>
      <c r="BY9" s="444"/>
      <c r="BZ9" s="444"/>
      <c r="CA9" s="444"/>
      <c r="CB9" s="444"/>
      <c r="CC9" s="445"/>
      <c r="CD9" s="446" t="s">
        <v>116</v>
      </c>
      <c r="CE9" s="447"/>
      <c r="CF9" s="447"/>
      <c r="CG9" s="447"/>
      <c r="CH9" s="447"/>
      <c r="CI9" s="447"/>
      <c r="CJ9" s="447"/>
      <c r="CK9" s="447"/>
      <c r="CL9" s="447"/>
      <c r="CM9" s="447"/>
      <c r="CN9" s="447"/>
      <c r="CO9" s="447"/>
      <c r="CP9" s="447"/>
      <c r="CQ9" s="447"/>
      <c r="CR9" s="447"/>
      <c r="CS9" s="448"/>
      <c r="CT9" s="440">
        <v>23.1</v>
      </c>
      <c r="CU9" s="441"/>
      <c r="CV9" s="441"/>
      <c r="CW9" s="441"/>
      <c r="CX9" s="441"/>
      <c r="CY9" s="441"/>
      <c r="CZ9" s="441"/>
      <c r="DA9" s="442"/>
      <c r="DB9" s="440">
        <v>20.7</v>
      </c>
      <c r="DC9" s="441"/>
      <c r="DD9" s="441"/>
      <c r="DE9" s="441"/>
      <c r="DF9" s="441"/>
      <c r="DG9" s="441"/>
      <c r="DH9" s="441"/>
      <c r="DI9" s="442"/>
    </row>
    <row r="10" spans="1:119" ht="18.75" customHeight="1" thickBot="1" x14ac:dyDescent="0.2">
      <c r="A10" s="178"/>
      <c r="B10" s="437"/>
      <c r="C10" s="438"/>
      <c r="D10" s="438"/>
      <c r="E10" s="438"/>
      <c r="F10" s="438"/>
      <c r="G10" s="438"/>
      <c r="H10" s="438"/>
      <c r="I10" s="438"/>
      <c r="J10" s="438"/>
      <c r="K10" s="486"/>
      <c r="L10" s="493" t="s">
        <v>117</v>
      </c>
      <c r="M10" s="473"/>
      <c r="N10" s="473"/>
      <c r="O10" s="473"/>
      <c r="P10" s="473"/>
      <c r="Q10" s="474"/>
      <c r="R10" s="494">
        <v>1767</v>
      </c>
      <c r="S10" s="495"/>
      <c r="T10" s="495"/>
      <c r="U10" s="495"/>
      <c r="V10" s="496"/>
      <c r="W10" s="431"/>
      <c r="X10" s="432"/>
      <c r="Y10" s="432"/>
      <c r="Z10" s="432"/>
      <c r="AA10" s="432"/>
      <c r="AB10" s="432"/>
      <c r="AC10" s="432"/>
      <c r="AD10" s="432"/>
      <c r="AE10" s="432"/>
      <c r="AF10" s="432"/>
      <c r="AG10" s="432"/>
      <c r="AH10" s="432"/>
      <c r="AI10" s="432"/>
      <c r="AJ10" s="432"/>
      <c r="AK10" s="432"/>
      <c r="AL10" s="435"/>
      <c r="AM10" s="472" t="s">
        <v>118</v>
      </c>
      <c r="AN10" s="473"/>
      <c r="AO10" s="473"/>
      <c r="AP10" s="473"/>
      <c r="AQ10" s="473"/>
      <c r="AR10" s="473"/>
      <c r="AS10" s="473"/>
      <c r="AT10" s="474"/>
      <c r="AU10" s="475" t="s">
        <v>119</v>
      </c>
      <c r="AV10" s="476"/>
      <c r="AW10" s="476"/>
      <c r="AX10" s="476"/>
      <c r="AY10" s="477" t="s">
        <v>120</v>
      </c>
      <c r="AZ10" s="478"/>
      <c r="BA10" s="478"/>
      <c r="BB10" s="478"/>
      <c r="BC10" s="478"/>
      <c r="BD10" s="478"/>
      <c r="BE10" s="478"/>
      <c r="BF10" s="478"/>
      <c r="BG10" s="478"/>
      <c r="BH10" s="478"/>
      <c r="BI10" s="478"/>
      <c r="BJ10" s="478"/>
      <c r="BK10" s="478"/>
      <c r="BL10" s="478"/>
      <c r="BM10" s="479"/>
      <c r="BN10" s="443">
        <v>107021</v>
      </c>
      <c r="BO10" s="444"/>
      <c r="BP10" s="444"/>
      <c r="BQ10" s="444"/>
      <c r="BR10" s="444"/>
      <c r="BS10" s="444"/>
      <c r="BT10" s="444"/>
      <c r="BU10" s="445"/>
      <c r="BV10" s="443">
        <v>442957</v>
      </c>
      <c r="BW10" s="444"/>
      <c r="BX10" s="444"/>
      <c r="BY10" s="444"/>
      <c r="BZ10" s="444"/>
      <c r="CA10" s="444"/>
      <c r="CB10" s="444"/>
      <c r="CC10" s="44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7"/>
      <c r="C11" s="438"/>
      <c r="D11" s="438"/>
      <c r="E11" s="438"/>
      <c r="F11" s="438"/>
      <c r="G11" s="438"/>
      <c r="H11" s="438"/>
      <c r="I11" s="438"/>
      <c r="J11" s="438"/>
      <c r="K11" s="486"/>
      <c r="L11" s="497" t="s">
        <v>122</v>
      </c>
      <c r="M11" s="498"/>
      <c r="N11" s="498"/>
      <c r="O11" s="498"/>
      <c r="P11" s="498"/>
      <c r="Q11" s="499"/>
      <c r="R11" s="500" t="s">
        <v>123</v>
      </c>
      <c r="S11" s="501"/>
      <c r="T11" s="501"/>
      <c r="U11" s="501"/>
      <c r="V11" s="502"/>
      <c r="W11" s="431"/>
      <c r="X11" s="432"/>
      <c r="Y11" s="432"/>
      <c r="Z11" s="432"/>
      <c r="AA11" s="432"/>
      <c r="AB11" s="432"/>
      <c r="AC11" s="432"/>
      <c r="AD11" s="432"/>
      <c r="AE11" s="432"/>
      <c r="AF11" s="432"/>
      <c r="AG11" s="432"/>
      <c r="AH11" s="432"/>
      <c r="AI11" s="432"/>
      <c r="AJ11" s="432"/>
      <c r="AK11" s="432"/>
      <c r="AL11" s="435"/>
      <c r="AM11" s="472" t="s">
        <v>124</v>
      </c>
      <c r="AN11" s="473"/>
      <c r="AO11" s="473"/>
      <c r="AP11" s="473"/>
      <c r="AQ11" s="473"/>
      <c r="AR11" s="473"/>
      <c r="AS11" s="473"/>
      <c r="AT11" s="474"/>
      <c r="AU11" s="475" t="s">
        <v>119</v>
      </c>
      <c r="AV11" s="476"/>
      <c r="AW11" s="476"/>
      <c r="AX11" s="476"/>
      <c r="AY11" s="477" t="s">
        <v>125</v>
      </c>
      <c r="AZ11" s="478"/>
      <c r="BA11" s="478"/>
      <c r="BB11" s="478"/>
      <c r="BC11" s="478"/>
      <c r="BD11" s="478"/>
      <c r="BE11" s="478"/>
      <c r="BF11" s="478"/>
      <c r="BG11" s="478"/>
      <c r="BH11" s="478"/>
      <c r="BI11" s="478"/>
      <c r="BJ11" s="478"/>
      <c r="BK11" s="478"/>
      <c r="BL11" s="478"/>
      <c r="BM11" s="479"/>
      <c r="BN11" s="443">
        <v>0</v>
      </c>
      <c r="BO11" s="444"/>
      <c r="BP11" s="444"/>
      <c r="BQ11" s="444"/>
      <c r="BR11" s="444"/>
      <c r="BS11" s="444"/>
      <c r="BT11" s="444"/>
      <c r="BU11" s="445"/>
      <c r="BV11" s="443">
        <v>0</v>
      </c>
      <c r="BW11" s="444"/>
      <c r="BX11" s="444"/>
      <c r="BY11" s="444"/>
      <c r="BZ11" s="444"/>
      <c r="CA11" s="444"/>
      <c r="CB11" s="444"/>
      <c r="CC11" s="445"/>
      <c r="CD11" s="446" t="s">
        <v>126</v>
      </c>
      <c r="CE11" s="447"/>
      <c r="CF11" s="447"/>
      <c r="CG11" s="447"/>
      <c r="CH11" s="447"/>
      <c r="CI11" s="447"/>
      <c r="CJ11" s="447"/>
      <c r="CK11" s="447"/>
      <c r="CL11" s="447"/>
      <c r="CM11" s="447"/>
      <c r="CN11" s="447"/>
      <c r="CO11" s="447"/>
      <c r="CP11" s="447"/>
      <c r="CQ11" s="447"/>
      <c r="CR11" s="447"/>
      <c r="CS11" s="448"/>
      <c r="CT11" s="483" t="s">
        <v>127</v>
      </c>
      <c r="CU11" s="484"/>
      <c r="CV11" s="484"/>
      <c r="CW11" s="484"/>
      <c r="CX11" s="484"/>
      <c r="CY11" s="484"/>
      <c r="CZ11" s="484"/>
      <c r="DA11" s="485"/>
      <c r="DB11" s="483" t="s">
        <v>128</v>
      </c>
      <c r="DC11" s="484"/>
      <c r="DD11" s="484"/>
      <c r="DE11" s="484"/>
      <c r="DF11" s="484"/>
      <c r="DG11" s="484"/>
      <c r="DH11" s="484"/>
      <c r="DI11" s="485"/>
    </row>
    <row r="12" spans="1:119" ht="18.75" customHeight="1" x14ac:dyDescent="0.15">
      <c r="A12" s="178"/>
      <c r="B12" s="503" t="s">
        <v>129</v>
      </c>
      <c r="C12" s="504"/>
      <c r="D12" s="504"/>
      <c r="E12" s="504"/>
      <c r="F12" s="504"/>
      <c r="G12" s="504"/>
      <c r="H12" s="504"/>
      <c r="I12" s="504"/>
      <c r="J12" s="504"/>
      <c r="K12" s="505"/>
      <c r="L12" s="512" t="s">
        <v>130</v>
      </c>
      <c r="M12" s="513"/>
      <c r="N12" s="513"/>
      <c r="O12" s="513"/>
      <c r="P12" s="513"/>
      <c r="Q12" s="514"/>
      <c r="R12" s="515">
        <v>1413</v>
      </c>
      <c r="S12" s="516"/>
      <c r="T12" s="516"/>
      <c r="U12" s="516"/>
      <c r="V12" s="517"/>
      <c r="W12" s="518" t="s">
        <v>1</v>
      </c>
      <c r="X12" s="476"/>
      <c r="Y12" s="476"/>
      <c r="Z12" s="476"/>
      <c r="AA12" s="476"/>
      <c r="AB12" s="519"/>
      <c r="AC12" s="520" t="s">
        <v>131</v>
      </c>
      <c r="AD12" s="521"/>
      <c r="AE12" s="521"/>
      <c r="AF12" s="521"/>
      <c r="AG12" s="522"/>
      <c r="AH12" s="520" t="s">
        <v>132</v>
      </c>
      <c r="AI12" s="521"/>
      <c r="AJ12" s="521"/>
      <c r="AK12" s="521"/>
      <c r="AL12" s="523"/>
      <c r="AM12" s="472" t="s">
        <v>133</v>
      </c>
      <c r="AN12" s="473"/>
      <c r="AO12" s="473"/>
      <c r="AP12" s="473"/>
      <c r="AQ12" s="473"/>
      <c r="AR12" s="473"/>
      <c r="AS12" s="473"/>
      <c r="AT12" s="474"/>
      <c r="AU12" s="475" t="s">
        <v>134</v>
      </c>
      <c r="AV12" s="476"/>
      <c r="AW12" s="476"/>
      <c r="AX12" s="476"/>
      <c r="AY12" s="477" t="s">
        <v>135</v>
      </c>
      <c r="AZ12" s="478"/>
      <c r="BA12" s="478"/>
      <c r="BB12" s="478"/>
      <c r="BC12" s="478"/>
      <c r="BD12" s="478"/>
      <c r="BE12" s="478"/>
      <c r="BF12" s="478"/>
      <c r="BG12" s="478"/>
      <c r="BH12" s="478"/>
      <c r="BI12" s="478"/>
      <c r="BJ12" s="478"/>
      <c r="BK12" s="478"/>
      <c r="BL12" s="478"/>
      <c r="BM12" s="479"/>
      <c r="BN12" s="443">
        <v>0</v>
      </c>
      <c r="BO12" s="444"/>
      <c r="BP12" s="444"/>
      <c r="BQ12" s="444"/>
      <c r="BR12" s="444"/>
      <c r="BS12" s="444"/>
      <c r="BT12" s="444"/>
      <c r="BU12" s="445"/>
      <c r="BV12" s="443">
        <v>0</v>
      </c>
      <c r="BW12" s="444"/>
      <c r="BX12" s="444"/>
      <c r="BY12" s="444"/>
      <c r="BZ12" s="444"/>
      <c r="CA12" s="444"/>
      <c r="CB12" s="444"/>
      <c r="CC12" s="445"/>
      <c r="CD12" s="446" t="s">
        <v>136</v>
      </c>
      <c r="CE12" s="447"/>
      <c r="CF12" s="447"/>
      <c r="CG12" s="447"/>
      <c r="CH12" s="447"/>
      <c r="CI12" s="447"/>
      <c r="CJ12" s="447"/>
      <c r="CK12" s="447"/>
      <c r="CL12" s="447"/>
      <c r="CM12" s="447"/>
      <c r="CN12" s="447"/>
      <c r="CO12" s="447"/>
      <c r="CP12" s="447"/>
      <c r="CQ12" s="447"/>
      <c r="CR12" s="447"/>
      <c r="CS12" s="448"/>
      <c r="CT12" s="483" t="s">
        <v>137</v>
      </c>
      <c r="CU12" s="484"/>
      <c r="CV12" s="484"/>
      <c r="CW12" s="484"/>
      <c r="CX12" s="484"/>
      <c r="CY12" s="484"/>
      <c r="CZ12" s="484"/>
      <c r="DA12" s="485"/>
      <c r="DB12" s="483" t="s">
        <v>138</v>
      </c>
      <c r="DC12" s="484"/>
      <c r="DD12" s="484"/>
      <c r="DE12" s="484"/>
      <c r="DF12" s="484"/>
      <c r="DG12" s="484"/>
      <c r="DH12" s="484"/>
      <c r="DI12" s="485"/>
    </row>
    <row r="13" spans="1:119" ht="18.75" customHeight="1" x14ac:dyDescent="0.15">
      <c r="A13" s="178"/>
      <c r="B13" s="506"/>
      <c r="C13" s="507"/>
      <c r="D13" s="507"/>
      <c r="E13" s="507"/>
      <c r="F13" s="507"/>
      <c r="G13" s="507"/>
      <c r="H13" s="507"/>
      <c r="I13" s="507"/>
      <c r="J13" s="507"/>
      <c r="K13" s="508"/>
      <c r="L13" s="187"/>
      <c r="M13" s="534" t="s">
        <v>139</v>
      </c>
      <c r="N13" s="535"/>
      <c r="O13" s="535"/>
      <c r="P13" s="535"/>
      <c r="Q13" s="536"/>
      <c r="R13" s="527">
        <v>1403</v>
      </c>
      <c r="S13" s="528"/>
      <c r="T13" s="528"/>
      <c r="U13" s="528"/>
      <c r="V13" s="529"/>
      <c r="W13" s="459" t="s">
        <v>140</v>
      </c>
      <c r="X13" s="460"/>
      <c r="Y13" s="460"/>
      <c r="Z13" s="460"/>
      <c r="AA13" s="460"/>
      <c r="AB13" s="450"/>
      <c r="AC13" s="494">
        <v>146</v>
      </c>
      <c r="AD13" s="495"/>
      <c r="AE13" s="495"/>
      <c r="AF13" s="495"/>
      <c r="AG13" s="537"/>
      <c r="AH13" s="494">
        <v>182</v>
      </c>
      <c r="AI13" s="495"/>
      <c r="AJ13" s="495"/>
      <c r="AK13" s="495"/>
      <c r="AL13" s="496"/>
      <c r="AM13" s="472" t="s">
        <v>141</v>
      </c>
      <c r="AN13" s="473"/>
      <c r="AO13" s="473"/>
      <c r="AP13" s="473"/>
      <c r="AQ13" s="473"/>
      <c r="AR13" s="473"/>
      <c r="AS13" s="473"/>
      <c r="AT13" s="474"/>
      <c r="AU13" s="475" t="s">
        <v>119</v>
      </c>
      <c r="AV13" s="476"/>
      <c r="AW13" s="476"/>
      <c r="AX13" s="476"/>
      <c r="AY13" s="477" t="s">
        <v>142</v>
      </c>
      <c r="AZ13" s="478"/>
      <c r="BA13" s="478"/>
      <c r="BB13" s="478"/>
      <c r="BC13" s="478"/>
      <c r="BD13" s="478"/>
      <c r="BE13" s="478"/>
      <c r="BF13" s="478"/>
      <c r="BG13" s="478"/>
      <c r="BH13" s="478"/>
      <c r="BI13" s="478"/>
      <c r="BJ13" s="478"/>
      <c r="BK13" s="478"/>
      <c r="BL13" s="478"/>
      <c r="BM13" s="479"/>
      <c r="BN13" s="443">
        <v>34674</v>
      </c>
      <c r="BO13" s="444"/>
      <c r="BP13" s="444"/>
      <c r="BQ13" s="444"/>
      <c r="BR13" s="444"/>
      <c r="BS13" s="444"/>
      <c r="BT13" s="444"/>
      <c r="BU13" s="445"/>
      <c r="BV13" s="443">
        <v>403918</v>
      </c>
      <c r="BW13" s="444"/>
      <c r="BX13" s="444"/>
      <c r="BY13" s="444"/>
      <c r="BZ13" s="444"/>
      <c r="CA13" s="444"/>
      <c r="CB13" s="444"/>
      <c r="CC13" s="445"/>
      <c r="CD13" s="446" t="s">
        <v>143</v>
      </c>
      <c r="CE13" s="447"/>
      <c r="CF13" s="447"/>
      <c r="CG13" s="447"/>
      <c r="CH13" s="447"/>
      <c r="CI13" s="447"/>
      <c r="CJ13" s="447"/>
      <c r="CK13" s="447"/>
      <c r="CL13" s="447"/>
      <c r="CM13" s="447"/>
      <c r="CN13" s="447"/>
      <c r="CO13" s="447"/>
      <c r="CP13" s="447"/>
      <c r="CQ13" s="447"/>
      <c r="CR13" s="447"/>
      <c r="CS13" s="448"/>
      <c r="CT13" s="440">
        <v>13.7</v>
      </c>
      <c r="CU13" s="441"/>
      <c r="CV13" s="441"/>
      <c r="CW13" s="441"/>
      <c r="CX13" s="441"/>
      <c r="CY13" s="441"/>
      <c r="CZ13" s="441"/>
      <c r="DA13" s="442"/>
      <c r="DB13" s="440">
        <v>13.3</v>
      </c>
      <c r="DC13" s="441"/>
      <c r="DD13" s="441"/>
      <c r="DE13" s="441"/>
      <c r="DF13" s="441"/>
      <c r="DG13" s="441"/>
      <c r="DH13" s="441"/>
      <c r="DI13" s="442"/>
    </row>
    <row r="14" spans="1:119" ht="18.75" customHeight="1" thickBot="1" x14ac:dyDescent="0.2">
      <c r="A14" s="178"/>
      <c r="B14" s="506"/>
      <c r="C14" s="507"/>
      <c r="D14" s="507"/>
      <c r="E14" s="507"/>
      <c r="F14" s="507"/>
      <c r="G14" s="507"/>
      <c r="H14" s="507"/>
      <c r="I14" s="507"/>
      <c r="J14" s="507"/>
      <c r="K14" s="508"/>
      <c r="L14" s="524" t="s">
        <v>144</v>
      </c>
      <c r="M14" s="525"/>
      <c r="N14" s="525"/>
      <c r="O14" s="525"/>
      <c r="P14" s="525"/>
      <c r="Q14" s="526"/>
      <c r="R14" s="527">
        <v>1440</v>
      </c>
      <c r="S14" s="528"/>
      <c r="T14" s="528"/>
      <c r="U14" s="528"/>
      <c r="V14" s="529"/>
      <c r="W14" s="433"/>
      <c r="X14" s="434"/>
      <c r="Y14" s="434"/>
      <c r="Z14" s="434"/>
      <c r="AA14" s="434"/>
      <c r="AB14" s="423"/>
      <c r="AC14" s="530">
        <v>17.2</v>
      </c>
      <c r="AD14" s="531"/>
      <c r="AE14" s="531"/>
      <c r="AF14" s="531"/>
      <c r="AG14" s="532"/>
      <c r="AH14" s="530">
        <v>18.399999999999999</v>
      </c>
      <c r="AI14" s="531"/>
      <c r="AJ14" s="531"/>
      <c r="AK14" s="531"/>
      <c r="AL14" s="533"/>
      <c r="AM14" s="472"/>
      <c r="AN14" s="473"/>
      <c r="AO14" s="473"/>
      <c r="AP14" s="473"/>
      <c r="AQ14" s="473"/>
      <c r="AR14" s="473"/>
      <c r="AS14" s="473"/>
      <c r="AT14" s="474"/>
      <c r="AU14" s="475"/>
      <c r="AV14" s="476"/>
      <c r="AW14" s="476"/>
      <c r="AX14" s="476"/>
      <c r="AY14" s="477"/>
      <c r="AZ14" s="478"/>
      <c r="BA14" s="478"/>
      <c r="BB14" s="478"/>
      <c r="BC14" s="478"/>
      <c r="BD14" s="478"/>
      <c r="BE14" s="478"/>
      <c r="BF14" s="478"/>
      <c r="BG14" s="478"/>
      <c r="BH14" s="478"/>
      <c r="BI14" s="478"/>
      <c r="BJ14" s="478"/>
      <c r="BK14" s="478"/>
      <c r="BL14" s="478"/>
      <c r="BM14" s="479"/>
      <c r="BN14" s="443"/>
      <c r="BO14" s="444"/>
      <c r="BP14" s="444"/>
      <c r="BQ14" s="444"/>
      <c r="BR14" s="444"/>
      <c r="BS14" s="444"/>
      <c r="BT14" s="444"/>
      <c r="BU14" s="445"/>
      <c r="BV14" s="443"/>
      <c r="BW14" s="444"/>
      <c r="BX14" s="444"/>
      <c r="BY14" s="444"/>
      <c r="BZ14" s="444"/>
      <c r="CA14" s="444"/>
      <c r="CB14" s="444"/>
      <c r="CC14" s="445"/>
      <c r="CD14" s="538" t="s">
        <v>145</v>
      </c>
      <c r="CE14" s="539"/>
      <c r="CF14" s="539"/>
      <c r="CG14" s="539"/>
      <c r="CH14" s="539"/>
      <c r="CI14" s="539"/>
      <c r="CJ14" s="539"/>
      <c r="CK14" s="539"/>
      <c r="CL14" s="539"/>
      <c r="CM14" s="539"/>
      <c r="CN14" s="539"/>
      <c r="CO14" s="539"/>
      <c r="CP14" s="539"/>
      <c r="CQ14" s="539"/>
      <c r="CR14" s="539"/>
      <c r="CS14" s="540"/>
      <c r="CT14" s="541" t="s">
        <v>128</v>
      </c>
      <c r="CU14" s="542"/>
      <c r="CV14" s="542"/>
      <c r="CW14" s="542"/>
      <c r="CX14" s="542"/>
      <c r="CY14" s="542"/>
      <c r="CZ14" s="542"/>
      <c r="DA14" s="543"/>
      <c r="DB14" s="541" t="s">
        <v>138</v>
      </c>
      <c r="DC14" s="542"/>
      <c r="DD14" s="542"/>
      <c r="DE14" s="542"/>
      <c r="DF14" s="542"/>
      <c r="DG14" s="542"/>
      <c r="DH14" s="542"/>
      <c r="DI14" s="543"/>
    </row>
    <row r="15" spans="1:119" ht="18.75" customHeight="1" x14ac:dyDescent="0.15">
      <c r="A15" s="178"/>
      <c r="B15" s="506"/>
      <c r="C15" s="507"/>
      <c r="D15" s="507"/>
      <c r="E15" s="507"/>
      <c r="F15" s="507"/>
      <c r="G15" s="507"/>
      <c r="H15" s="507"/>
      <c r="I15" s="507"/>
      <c r="J15" s="507"/>
      <c r="K15" s="508"/>
      <c r="L15" s="187"/>
      <c r="M15" s="534" t="s">
        <v>146</v>
      </c>
      <c r="N15" s="535"/>
      <c r="O15" s="535"/>
      <c r="P15" s="535"/>
      <c r="Q15" s="536"/>
      <c r="R15" s="527">
        <v>1432</v>
      </c>
      <c r="S15" s="528"/>
      <c r="T15" s="528"/>
      <c r="U15" s="528"/>
      <c r="V15" s="529"/>
      <c r="W15" s="459" t="s">
        <v>147</v>
      </c>
      <c r="X15" s="460"/>
      <c r="Y15" s="460"/>
      <c r="Z15" s="460"/>
      <c r="AA15" s="460"/>
      <c r="AB15" s="450"/>
      <c r="AC15" s="494">
        <v>232</v>
      </c>
      <c r="AD15" s="495"/>
      <c r="AE15" s="495"/>
      <c r="AF15" s="495"/>
      <c r="AG15" s="537"/>
      <c r="AH15" s="494">
        <v>286</v>
      </c>
      <c r="AI15" s="495"/>
      <c r="AJ15" s="495"/>
      <c r="AK15" s="495"/>
      <c r="AL15" s="496"/>
      <c r="AM15" s="472"/>
      <c r="AN15" s="473"/>
      <c r="AO15" s="473"/>
      <c r="AP15" s="473"/>
      <c r="AQ15" s="473"/>
      <c r="AR15" s="473"/>
      <c r="AS15" s="473"/>
      <c r="AT15" s="474"/>
      <c r="AU15" s="475"/>
      <c r="AV15" s="476"/>
      <c r="AW15" s="476"/>
      <c r="AX15" s="476"/>
      <c r="AY15" s="403" t="s">
        <v>148</v>
      </c>
      <c r="AZ15" s="404"/>
      <c r="BA15" s="404"/>
      <c r="BB15" s="404"/>
      <c r="BC15" s="404"/>
      <c r="BD15" s="404"/>
      <c r="BE15" s="404"/>
      <c r="BF15" s="404"/>
      <c r="BG15" s="404"/>
      <c r="BH15" s="404"/>
      <c r="BI15" s="404"/>
      <c r="BJ15" s="404"/>
      <c r="BK15" s="404"/>
      <c r="BL15" s="404"/>
      <c r="BM15" s="405"/>
      <c r="BN15" s="406">
        <v>243209</v>
      </c>
      <c r="BO15" s="407"/>
      <c r="BP15" s="407"/>
      <c r="BQ15" s="407"/>
      <c r="BR15" s="407"/>
      <c r="BS15" s="407"/>
      <c r="BT15" s="407"/>
      <c r="BU15" s="408"/>
      <c r="BV15" s="406">
        <v>251504</v>
      </c>
      <c r="BW15" s="407"/>
      <c r="BX15" s="407"/>
      <c r="BY15" s="407"/>
      <c r="BZ15" s="407"/>
      <c r="CA15" s="407"/>
      <c r="CB15" s="407"/>
      <c r="CC15" s="408"/>
      <c r="CD15" s="544" t="s">
        <v>149</v>
      </c>
      <c r="CE15" s="545"/>
      <c r="CF15" s="545"/>
      <c r="CG15" s="545"/>
      <c r="CH15" s="545"/>
      <c r="CI15" s="545"/>
      <c r="CJ15" s="545"/>
      <c r="CK15" s="545"/>
      <c r="CL15" s="545"/>
      <c r="CM15" s="545"/>
      <c r="CN15" s="545"/>
      <c r="CO15" s="545"/>
      <c r="CP15" s="545"/>
      <c r="CQ15" s="545"/>
      <c r="CR15" s="545"/>
      <c r="CS15" s="546"/>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6"/>
      <c r="C16" s="507"/>
      <c r="D16" s="507"/>
      <c r="E16" s="507"/>
      <c r="F16" s="507"/>
      <c r="G16" s="507"/>
      <c r="H16" s="507"/>
      <c r="I16" s="507"/>
      <c r="J16" s="507"/>
      <c r="K16" s="508"/>
      <c r="L16" s="524" t="s">
        <v>150</v>
      </c>
      <c r="M16" s="547"/>
      <c r="N16" s="547"/>
      <c r="O16" s="547"/>
      <c r="P16" s="547"/>
      <c r="Q16" s="548"/>
      <c r="R16" s="549" t="s">
        <v>151</v>
      </c>
      <c r="S16" s="550"/>
      <c r="T16" s="550"/>
      <c r="U16" s="550"/>
      <c r="V16" s="551"/>
      <c r="W16" s="433"/>
      <c r="X16" s="434"/>
      <c r="Y16" s="434"/>
      <c r="Z16" s="434"/>
      <c r="AA16" s="434"/>
      <c r="AB16" s="423"/>
      <c r="AC16" s="530">
        <v>27.4</v>
      </c>
      <c r="AD16" s="531"/>
      <c r="AE16" s="531"/>
      <c r="AF16" s="531"/>
      <c r="AG16" s="532"/>
      <c r="AH16" s="530">
        <v>29</v>
      </c>
      <c r="AI16" s="531"/>
      <c r="AJ16" s="531"/>
      <c r="AK16" s="531"/>
      <c r="AL16" s="533"/>
      <c r="AM16" s="472"/>
      <c r="AN16" s="473"/>
      <c r="AO16" s="473"/>
      <c r="AP16" s="473"/>
      <c r="AQ16" s="473"/>
      <c r="AR16" s="473"/>
      <c r="AS16" s="473"/>
      <c r="AT16" s="474"/>
      <c r="AU16" s="475"/>
      <c r="AV16" s="476"/>
      <c r="AW16" s="476"/>
      <c r="AX16" s="476"/>
      <c r="AY16" s="477" t="s">
        <v>152</v>
      </c>
      <c r="AZ16" s="478"/>
      <c r="BA16" s="478"/>
      <c r="BB16" s="478"/>
      <c r="BC16" s="478"/>
      <c r="BD16" s="478"/>
      <c r="BE16" s="478"/>
      <c r="BF16" s="478"/>
      <c r="BG16" s="478"/>
      <c r="BH16" s="478"/>
      <c r="BI16" s="478"/>
      <c r="BJ16" s="478"/>
      <c r="BK16" s="478"/>
      <c r="BL16" s="478"/>
      <c r="BM16" s="479"/>
      <c r="BN16" s="443">
        <v>2341401</v>
      </c>
      <c r="BO16" s="444"/>
      <c r="BP16" s="444"/>
      <c r="BQ16" s="444"/>
      <c r="BR16" s="444"/>
      <c r="BS16" s="444"/>
      <c r="BT16" s="444"/>
      <c r="BU16" s="445"/>
      <c r="BV16" s="443">
        <v>2159394</v>
      </c>
      <c r="BW16" s="444"/>
      <c r="BX16" s="444"/>
      <c r="BY16" s="444"/>
      <c r="BZ16" s="444"/>
      <c r="CA16" s="444"/>
      <c r="CB16" s="444"/>
      <c r="CC16" s="445"/>
      <c r="CD16" s="191"/>
      <c r="CE16" s="557"/>
      <c r="CF16" s="557"/>
      <c r="CG16" s="557"/>
      <c r="CH16" s="557"/>
      <c r="CI16" s="557"/>
      <c r="CJ16" s="557"/>
      <c r="CK16" s="557"/>
      <c r="CL16" s="557"/>
      <c r="CM16" s="557"/>
      <c r="CN16" s="557"/>
      <c r="CO16" s="557"/>
      <c r="CP16" s="557"/>
      <c r="CQ16" s="557"/>
      <c r="CR16" s="557"/>
      <c r="CS16" s="558"/>
      <c r="CT16" s="440"/>
      <c r="CU16" s="441"/>
      <c r="CV16" s="441"/>
      <c r="CW16" s="441"/>
      <c r="CX16" s="441"/>
      <c r="CY16" s="441"/>
      <c r="CZ16" s="441"/>
      <c r="DA16" s="442"/>
      <c r="DB16" s="440"/>
      <c r="DC16" s="441"/>
      <c r="DD16" s="441"/>
      <c r="DE16" s="441"/>
      <c r="DF16" s="441"/>
      <c r="DG16" s="441"/>
      <c r="DH16" s="441"/>
      <c r="DI16" s="442"/>
    </row>
    <row r="17" spans="1:113" ht="18.75" customHeight="1" thickBot="1" x14ac:dyDescent="0.2">
      <c r="A17" s="178"/>
      <c r="B17" s="509"/>
      <c r="C17" s="510"/>
      <c r="D17" s="510"/>
      <c r="E17" s="510"/>
      <c r="F17" s="510"/>
      <c r="G17" s="510"/>
      <c r="H17" s="510"/>
      <c r="I17" s="510"/>
      <c r="J17" s="510"/>
      <c r="K17" s="511"/>
      <c r="L17" s="192"/>
      <c r="M17" s="554" t="s">
        <v>153</v>
      </c>
      <c r="N17" s="555"/>
      <c r="O17" s="555"/>
      <c r="P17" s="555"/>
      <c r="Q17" s="556"/>
      <c r="R17" s="549" t="s">
        <v>154</v>
      </c>
      <c r="S17" s="550"/>
      <c r="T17" s="550"/>
      <c r="U17" s="550"/>
      <c r="V17" s="551"/>
      <c r="W17" s="459" t="s">
        <v>155</v>
      </c>
      <c r="X17" s="460"/>
      <c r="Y17" s="460"/>
      <c r="Z17" s="460"/>
      <c r="AA17" s="460"/>
      <c r="AB17" s="450"/>
      <c r="AC17" s="494">
        <v>470</v>
      </c>
      <c r="AD17" s="495"/>
      <c r="AE17" s="495"/>
      <c r="AF17" s="495"/>
      <c r="AG17" s="537"/>
      <c r="AH17" s="494">
        <v>519</v>
      </c>
      <c r="AI17" s="495"/>
      <c r="AJ17" s="495"/>
      <c r="AK17" s="495"/>
      <c r="AL17" s="496"/>
      <c r="AM17" s="472"/>
      <c r="AN17" s="473"/>
      <c r="AO17" s="473"/>
      <c r="AP17" s="473"/>
      <c r="AQ17" s="473"/>
      <c r="AR17" s="473"/>
      <c r="AS17" s="473"/>
      <c r="AT17" s="474"/>
      <c r="AU17" s="475"/>
      <c r="AV17" s="476"/>
      <c r="AW17" s="476"/>
      <c r="AX17" s="476"/>
      <c r="AY17" s="477" t="s">
        <v>156</v>
      </c>
      <c r="AZ17" s="478"/>
      <c r="BA17" s="478"/>
      <c r="BB17" s="478"/>
      <c r="BC17" s="478"/>
      <c r="BD17" s="478"/>
      <c r="BE17" s="478"/>
      <c r="BF17" s="478"/>
      <c r="BG17" s="478"/>
      <c r="BH17" s="478"/>
      <c r="BI17" s="478"/>
      <c r="BJ17" s="478"/>
      <c r="BK17" s="478"/>
      <c r="BL17" s="478"/>
      <c r="BM17" s="479"/>
      <c r="BN17" s="443">
        <v>288963</v>
      </c>
      <c r="BO17" s="444"/>
      <c r="BP17" s="444"/>
      <c r="BQ17" s="444"/>
      <c r="BR17" s="444"/>
      <c r="BS17" s="444"/>
      <c r="BT17" s="444"/>
      <c r="BU17" s="445"/>
      <c r="BV17" s="443">
        <v>302261</v>
      </c>
      <c r="BW17" s="444"/>
      <c r="BX17" s="444"/>
      <c r="BY17" s="444"/>
      <c r="BZ17" s="444"/>
      <c r="CA17" s="444"/>
      <c r="CB17" s="444"/>
      <c r="CC17" s="445"/>
      <c r="CD17" s="191"/>
      <c r="CE17" s="557"/>
      <c r="CF17" s="557"/>
      <c r="CG17" s="557"/>
      <c r="CH17" s="557"/>
      <c r="CI17" s="557"/>
      <c r="CJ17" s="557"/>
      <c r="CK17" s="557"/>
      <c r="CL17" s="557"/>
      <c r="CM17" s="557"/>
      <c r="CN17" s="557"/>
      <c r="CO17" s="557"/>
      <c r="CP17" s="557"/>
      <c r="CQ17" s="557"/>
      <c r="CR17" s="557"/>
      <c r="CS17" s="558"/>
      <c r="CT17" s="440"/>
      <c r="CU17" s="441"/>
      <c r="CV17" s="441"/>
      <c r="CW17" s="441"/>
      <c r="CX17" s="441"/>
      <c r="CY17" s="441"/>
      <c r="CZ17" s="441"/>
      <c r="DA17" s="442"/>
      <c r="DB17" s="440"/>
      <c r="DC17" s="441"/>
      <c r="DD17" s="441"/>
      <c r="DE17" s="441"/>
      <c r="DF17" s="441"/>
      <c r="DG17" s="441"/>
      <c r="DH17" s="441"/>
      <c r="DI17" s="442"/>
    </row>
    <row r="18" spans="1:113" ht="18.75" customHeight="1" thickBot="1" x14ac:dyDescent="0.2">
      <c r="A18" s="178"/>
      <c r="B18" s="565" t="s">
        <v>157</v>
      </c>
      <c r="C18" s="486"/>
      <c r="D18" s="486"/>
      <c r="E18" s="566"/>
      <c r="F18" s="566"/>
      <c r="G18" s="566"/>
      <c r="H18" s="566"/>
      <c r="I18" s="566"/>
      <c r="J18" s="566"/>
      <c r="K18" s="566"/>
      <c r="L18" s="567">
        <v>594.74</v>
      </c>
      <c r="M18" s="567"/>
      <c r="N18" s="567"/>
      <c r="O18" s="567"/>
      <c r="P18" s="567"/>
      <c r="Q18" s="567"/>
      <c r="R18" s="568"/>
      <c r="S18" s="568"/>
      <c r="T18" s="568"/>
      <c r="U18" s="568"/>
      <c r="V18" s="569"/>
      <c r="W18" s="461"/>
      <c r="X18" s="462"/>
      <c r="Y18" s="462"/>
      <c r="Z18" s="462"/>
      <c r="AA18" s="462"/>
      <c r="AB18" s="453"/>
      <c r="AC18" s="570">
        <v>55.4</v>
      </c>
      <c r="AD18" s="571"/>
      <c r="AE18" s="571"/>
      <c r="AF18" s="571"/>
      <c r="AG18" s="572"/>
      <c r="AH18" s="570">
        <v>52.6</v>
      </c>
      <c r="AI18" s="571"/>
      <c r="AJ18" s="571"/>
      <c r="AK18" s="571"/>
      <c r="AL18" s="573"/>
      <c r="AM18" s="472"/>
      <c r="AN18" s="473"/>
      <c r="AO18" s="473"/>
      <c r="AP18" s="473"/>
      <c r="AQ18" s="473"/>
      <c r="AR18" s="473"/>
      <c r="AS18" s="473"/>
      <c r="AT18" s="474"/>
      <c r="AU18" s="475"/>
      <c r="AV18" s="476"/>
      <c r="AW18" s="476"/>
      <c r="AX18" s="476"/>
      <c r="AY18" s="477" t="s">
        <v>158</v>
      </c>
      <c r="AZ18" s="478"/>
      <c r="BA18" s="478"/>
      <c r="BB18" s="478"/>
      <c r="BC18" s="478"/>
      <c r="BD18" s="478"/>
      <c r="BE18" s="478"/>
      <c r="BF18" s="478"/>
      <c r="BG18" s="478"/>
      <c r="BH18" s="478"/>
      <c r="BI18" s="478"/>
      <c r="BJ18" s="478"/>
      <c r="BK18" s="478"/>
      <c r="BL18" s="478"/>
      <c r="BM18" s="479"/>
      <c r="BN18" s="443">
        <v>2089238</v>
      </c>
      <c r="BO18" s="444"/>
      <c r="BP18" s="444"/>
      <c r="BQ18" s="444"/>
      <c r="BR18" s="444"/>
      <c r="BS18" s="444"/>
      <c r="BT18" s="444"/>
      <c r="BU18" s="445"/>
      <c r="BV18" s="443">
        <v>2023712</v>
      </c>
      <c r="BW18" s="444"/>
      <c r="BX18" s="444"/>
      <c r="BY18" s="444"/>
      <c r="BZ18" s="444"/>
      <c r="CA18" s="444"/>
      <c r="CB18" s="444"/>
      <c r="CC18" s="445"/>
      <c r="CD18" s="191"/>
      <c r="CE18" s="557"/>
      <c r="CF18" s="557"/>
      <c r="CG18" s="557"/>
      <c r="CH18" s="557"/>
      <c r="CI18" s="557"/>
      <c r="CJ18" s="557"/>
      <c r="CK18" s="557"/>
      <c r="CL18" s="557"/>
      <c r="CM18" s="557"/>
      <c r="CN18" s="557"/>
      <c r="CO18" s="557"/>
      <c r="CP18" s="557"/>
      <c r="CQ18" s="557"/>
      <c r="CR18" s="557"/>
      <c r="CS18" s="558"/>
      <c r="CT18" s="440"/>
      <c r="CU18" s="441"/>
      <c r="CV18" s="441"/>
      <c r="CW18" s="441"/>
      <c r="CX18" s="441"/>
      <c r="CY18" s="441"/>
      <c r="CZ18" s="441"/>
      <c r="DA18" s="442"/>
      <c r="DB18" s="440"/>
      <c r="DC18" s="441"/>
      <c r="DD18" s="441"/>
      <c r="DE18" s="441"/>
      <c r="DF18" s="441"/>
      <c r="DG18" s="441"/>
      <c r="DH18" s="441"/>
      <c r="DI18" s="442"/>
    </row>
    <row r="19" spans="1:113" ht="18.75" customHeight="1" thickBot="1" x14ac:dyDescent="0.2">
      <c r="A19" s="178"/>
      <c r="B19" s="565" t="s">
        <v>159</v>
      </c>
      <c r="C19" s="486"/>
      <c r="D19" s="486"/>
      <c r="E19" s="566"/>
      <c r="F19" s="566"/>
      <c r="G19" s="566"/>
      <c r="H19" s="566"/>
      <c r="I19" s="566"/>
      <c r="J19" s="566"/>
      <c r="K19" s="566"/>
      <c r="L19" s="574">
        <v>3</v>
      </c>
      <c r="M19" s="574"/>
      <c r="N19" s="574"/>
      <c r="O19" s="574"/>
      <c r="P19" s="574"/>
      <c r="Q19" s="574"/>
      <c r="R19" s="575"/>
      <c r="S19" s="575"/>
      <c r="T19" s="575"/>
      <c r="U19" s="575"/>
      <c r="V19" s="576"/>
      <c r="W19" s="400"/>
      <c r="X19" s="401"/>
      <c r="Y19" s="401"/>
      <c r="Z19" s="401"/>
      <c r="AA19" s="401"/>
      <c r="AB19" s="401"/>
      <c r="AC19" s="552"/>
      <c r="AD19" s="552"/>
      <c r="AE19" s="552"/>
      <c r="AF19" s="552"/>
      <c r="AG19" s="552"/>
      <c r="AH19" s="552"/>
      <c r="AI19" s="552"/>
      <c r="AJ19" s="552"/>
      <c r="AK19" s="552"/>
      <c r="AL19" s="553"/>
      <c r="AM19" s="472"/>
      <c r="AN19" s="473"/>
      <c r="AO19" s="473"/>
      <c r="AP19" s="473"/>
      <c r="AQ19" s="473"/>
      <c r="AR19" s="473"/>
      <c r="AS19" s="473"/>
      <c r="AT19" s="474"/>
      <c r="AU19" s="475"/>
      <c r="AV19" s="476"/>
      <c r="AW19" s="476"/>
      <c r="AX19" s="476"/>
      <c r="AY19" s="477" t="s">
        <v>160</v>
      </c>
      <c r="AZ19" s="478"/>
      <c r="BA19" s="478"/>
      <c r="BB19" s="478"/>
      <c r="BC19" s="478"/>
      <c r="BD19" s="478"/>
      <c r="BE19" s="478"/>
      <c r="BF19" s="478"/>
      <c r="BG19" s="478"/>
      <c r="BH19" s="478"/>
      <c r="BI19" s="478"/>
      <c r="BJ19" s="478"/>
      <c r="BK19" s="478"/>
      <c r="BL19" s="478"/>
      <c r="BM19" s="479"/>
      <c r="BN19" s="443">
        <v>3021438</v>
      </c>
      <c r="BO19" s="444"/>
      <c r="BP19" s="444"/>
      <c r="BQ19" s="444"/>
      <c r="BR19" s="444"/>
      <c r="BS19" s="444"/>
      <c r="BT19" s="444"/>
      <c r="BU19" s="445"/>
      <c r="BV19" s="443">
        <v>3118900</v>
      </c>
      <c r="BW19" s="444"/>
      <c r="BX19" s="444"/>
      <c r="BY19" s="444"/>
      <c r="BZ19" s="444"/>
      <c r="CA19" s="444"/>
      <c r="CB19" s="444"/>
      <c r="CC19" s="445"/>
      <c r="CD19" s="191"/>
      <c r="CE19" s="557"/>
      <c r="CF19" s="557"/>
      <c r="CG19" s="557"/>
      <c r="CH19" s="557"/>
      <c r="CI19" s="557"/>
      <c r="CJ19" s="557"/>
      <c r="CK19" s="557"/>
      <c r="CL19" s="557"/>
      <c r="CM19" s="557"/>
      <c r="CN19" s="557"/>
      <c r="CO19" s="557"/>
      <c r="CP19" s="557"/>
      <c r="CQ19" s="557"/>
      <c r="CR19" s="557"/>
      <c r="CS19" s="558"/>
      <c r="CT19" s="440"/>
      <c r="CU19" s="441"/>
      <c r="CV19" s="441"/>
      <c r="CW19" s="441"/>
      <c r="CX19" s="441"/>
      <c r="CY19" s="441"/>
      <c r="CZ19" s="441"/>
      <c r="DA19" s="442"/>
      <c r="DB19" s="440"/>
      <c r="DC19" s="441"/>
      <c r="DD19" s="441"/>
      <c r="DE19" s="441"/>
      <c r="DF19" s="441"/>
      <c r="DG19" s="441"/>
      <c r="DH19" s="441"/>
      <c r="DI19" s="442"/>
    </row>
    <row r="20" spans="1:113" ht="18.75" customHeight="1" thickBot="1" x14ac:dyDescent="0.2">
      <c r="A20" s="178"/>
      <c r="B20" s="565" t="s">
        <v>161</v>
      </c>
      <c r="C20" s="486"/>
      <c r="D20" s="486"/>
      <c r="E20" s="566"/>
      <c r="F20" s="566"/>
      <c r="G20" s="566"/>
      <c r="H20" s="566"/>
      <c r="I20" s="566"/>
      <c r="J20" s="566"/>
      <c r="K20" s="566"/>
      <c r="L20" s="574">
        <v>822</v>
      </c>
      <c r="M20" s="574"/>
      <c r="N20" s="574"/>
      <c r="O20" s="574"/>
      <c r="P20" s="574"/>
      <c r="Q20" s="574"/>
      <c r="R20" s="575"/>
      <c r="S20" s="575"/>
      <c r="T20" s="575"/>
      <c r="U20" s="575"/>
      <c r="V20" s="576"/>
      <c r="W20" s="461"/>
      <c r="X20" s="462"/>
      <c r="Y20" s="462"/>
      <c r="Z20" s="462"/>
      <c r="AA20" s="462"/>
      <c r="AB20" s="462"/>
      <c r="AC20" s="577"/>
      <c r="AD20" s="577"/>
      <c r="AE20" s="577"/>
      <c r="AF20" s="577"/>
      <c r="AG20" s="577"/>
      <c r="AH20" s="577"/>
      <c r="AI20" s="577"/>
      <c r="AJ20" s="577"/>
      <c r="AK20" s="577"/>
      <c r="AL20" s="578"/>
      <c r="AM20" s="579"/>
      <c r="AN20" s="498"/>
      <c r="AO20" s="498"/>
      <c r="AP20" s="498"/>
      <c r="AQ20" s="498"/>
      <c r="AR20" s="498"/>
      <c r="AS20" s="498"/>
      <c r="AT20" s="499"/>
      <c r="AU20" s="580"/>
      <c r="AV20" s="581"/>
      <c r="AW20" s="581"/>
      <c r="AX20" s="582"/>
      <c r="AY20" s="477"/>
      <c r="AZ20" s="478"/>
      <c r="BA20" s="478"/>
      <c r="BB20" s="478"/>
      <c r="BC20" s="478"/>
      <c r="BD20" s="478"/>
      <c r="BE20" s="478"/>
      <c r="BF20" s="478"/>
      <c r="BG20" s="478"/>
      <c r="BH20" s="478"/>
      <c r="BI20" s="478"/>
      <c r="BJ20" s="478"/>
      <c r="BK20" s="478"/>
      <c r="BL20" s="478"/>
      <c r="BM20" s="479"/>
      <c r="BN20" s="443"/>
      <c r="BO20" s="444"/>
      <c r="BP20" s="444"/>
      <c r="BQ20" s="444"/>
      <c r="BR20" s="444"/>
      <c r="BS20" s="444"/>
      <c r="BT20" s="444"/>
      <c r="BU20" s="445"/>
      <c r="BV20" s="443"/>
      <c r="BW20" s="444"/>
      <c r="BX20" s="444"/>
      <c r="BY20" s="444"/>
      <c r="BZ20" s="444"/>
      <c r="CA20" s="444"/>
      <c r="CB20" s="444"/>
      <c r="CC20" s="445"/>
      <c r="CD20" s="191"/>
      <c r="CE20" s="557"/>
      <c r="CF20" s="557"/>
      <c r="CG20" s="557"/>
      <c r="CH20" s="557"/>
      <c r="CI20" s="557"/>
      <c r="CJ20" s="557"/>
      <c r="CK20" s="557"/>
      <c r="CL20" s="557"/>
      <c r="CM20" s="557"/>
      <c r="CN20" s="557"/>
      <c r="CO20" s="557"/>
      <c r="CP20" s="557"/>
      <c r="CQ20" s="557"/>
      <c r="CR20" s="557"/>
      <c r="CS20" s="558"/>
      <c r="CT20" s="440"/>
      <c r="CU20" s="441"/>
      <c r="CV20" s="441"/>
      <c r="CW20" s="441"/>
      <c r="CX20" s="441"/>
      <c r="CY20" s="441"/>
      <c r="CZ20" s="441"/>
      <c r="DA20" s="442"/>
      <c r="DB20" s="440"/>
      <c r="DC20" s="441"/>
      <c r="DD20" s="441"/>
      <c r="DE20" s="441"/>
      <c r="DF20" s="441"/>
      <c r="DG20" s="441"/>
      <c r="DH20" s="441"/>
      <c r="DI20" s="442"/>
    </row>
    <row r="21" spans="1:113" ht="18.75" customHeight="1" thickBot="1" x14ac:dyDescent="0.2">
      <c r="A21" s="178"/>
      <c r="B21" s="583" t="s">
        <v>162</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5"/>
      <c r="AY21" s="559"/>
      <c r="AZ21" s="560"/>
      <c r="BA21" s="560"/>
      <c r="BB21" s="560"/>
      <c r="BC21" s="560"/>
      <c r="BD21" s="560"/>
      <c r="BE21" s="560"/>
      <c r="BF21" s="560"/>
      <c r="BG21" s="560"/>
      <c r="BH21" s="560"/>
      <c r="BI21" s="560"/>
      <c r="BJ21" s="560"/>
      <c r="BK21" s="560"/>
      <c r="BL21" s="560"/>
      <c r="BM21" s="561"/>
      <c r="BN21" s="562"/>
      <c r="BO21" s="563"/>
      <c r="BP21" s="563"/>
      <c r="BQ21" s="563"/>
      <c r="BR21" s="563"/>
      <c r="BS21" s="563"/>
      <c r="BT21" s="563"/>
      <c r="BU21" s="564"/>
      <c r="BV21" s="562"/>
      <c r="BW21" s="563"/>
      <c r="BX21" s="563"/>
      <c r="BY21" s="563"/>
      <c r="BZ21" s="563"/>
      <c r="CA21" s="563"/>
      <c r="CB21" s="563"/>
      <c r="CC21" s="564"/>
      <c r="CD21" s="191"/>
      <c r="CE21" s="557"/>
      <c r="CF21" s="557"/>
      <c r="CG21" s="557"/>
      <c r="CH21" s="557"/>
      <c r="CI21" s="557"/>
      <c r="CJ21" s="557"/>
      <c r="CK21" s="557"/>
      <c r="CL21" s="557"/>
      <c r="CM21" s="557"/>
      <c r="CN21" s="557"/>
      <c r="CO21" s="557"/>
      <c r="CP21" s="557"/>
      <c r="CQ21" s="557"/>
      <c r="CR21" s="557"/>
      <c r="CS21" s="558"/>
      <c r="CT21" s="440"/>
      <c r="CU21" s="441"/>
      <c r="CV21" s="441"/>
      <c r="CW21" s="441"/>
      <c r="CX21" s="441"/>
      <c r="CY21" s="441"/>
      <c r="CZ21" s="441"/>
      <c r="DA21" s="442"/>
      <c r="DB21" s="440"/>
      <c r="DC21" s="441"/>
      <c r="DD21" s="441"/>
      <c r="DE21" s="441"/>
      <c r="DF21" s="441"/>
      <c r="DG21" s="441"/>
      <c r="DH21" s="441"/>
      <c r="DI21" s="442"/>
    </row>
    <row r="22" spans="1:113" ht="18.75" customHeight="1" x14ac:dyDescent="0.15">
      <c r="A22" s="178"/>
      <c r="B22" s="613" t="s">
        <v>163</v>
      </c>
      <c r="C22" s="587"/>
      <c r="D22" s="588"/>
      <c r="E22" s="455" t="s">
        <v>1</v>
      </c>
      <c r="F22" s="460"/>
      <c r="G22" s="460"/>
      <c r="H22" s="460"/>
      <c r="I22" s="460"/>
      <c r="J22" s="460"/>
      <c r="K22" s="450"/>
      <c r="L22" s="455" t="s">
        <v>164</v>
      </c>
      <c r="M22" s="460"/>
      <c r="N22" s="460"/>
      <c r="O22" s="460"/>
      <c r="P22" s="450"/>
      <c r="Q22" s="618" t="s">
        <v>165</v>
      </c>
      <c r="R22" s="619"/>
      <c r="S22" s="619"/>
      <c r="T22" s="619"/>
      <c r="U22" s="619"/>
      <c r="V22" s="620"/>
      <c r="W22" s="586" t="s">
        <v>166</v>
      </c>
      <c r="X22" s="587"/>
      <c r="Y22" s="588"/>
      <c r="Z22" s="455" t="s">
        <v>1</v>
      </c>
      <c r="AA22" s="460"/>
      <c r="AB22" s="460"/>
      <c r="AC22" s="460"/>
      <c r="AD22" s="460"/>
      <c r="AE22" s="460"/>
      <c r="AF22" s="460"/>
      <c r="AG22" s="450"/>
      <c r="AH22" s="624" t="s">
        <v>167</v>
      </c>
      <c r="AI22" s="460"/>
      <c r="AJ22" s="460"/>
      <c r="AK22" s="460"/>
      <c r="AL22" s="450"/>
      <c r="AM22" s="624" t="s">
        <v>168</v>
      </c>
      <c r="AN22" s="625"/>
      <c r="AO22" s="625"/>
      <c r="AP22" s="625"/>
      <c r="AQ22" s="625"/>
      <c r="AR22" s="626"/>
      <c r="AS22" s="618" t="s">
        <v>165</v>
      </c>
      <c r="AT22" s="619"/>
      <c r="AU22" s="619"/>
      <c r="AV22" s="619"/>
      <c r="AW22" s="619"/>
      <c r="AX22" s="630"/>
      <c r="AY22" s="403" t="s">
        <v>169</v>
      </c>
      <c r="AZ22" s="404"/>
      <c r="BA22" s="404"/>
      <c r="BB22" s="404"/>
      <c r="BC22" s="404"/>
      <c r="BD22" s="404"/>
      <c r="BE22" s="404"/>
      <c r="BF22" s="404"/>
      <c r="BG22" s="404"/>
      <c r="BH22" s="404"/>
      <c r="BI22" s="404"/>
      <c r="BJ22" s="404"/>
      <c r="BK22" s="404"/>
      <c r="BL22" s="404"/>
      <c r="BM22" s="405"/>
      <c r="BN22" s="406">
        <v>5038797</v>
      </c>
      <c r="BO22" s="407"/>
      <c r="BP22" s="407"/>
      <c r="BQ22" s="407"/>
      <c r="BR22" s="407"/>
      <c r="BS22" s="407"/>
      <c r="BT22" s="407"/>
      <c r="BU22" s="408"/>
      <c r="BV22" s="406">
        <v>5410886</v>
      </c>
      <c r="BW22" s="407"/>
      <c r="BX22" s="407"/>
      <c r="BY22" s="407"/>
      <c r="BZ22" s="407"/>
      <c r="CA22" s="407"/>
      <c r="CB22" s="407"/>
      <c r="CC22" s="408"/>
      <c r="CD22" s="191"/>
      <c r="CE22" s="557"/>
      <c r="CF22" s="557"/>
      <c r="CG22" s="557"/>
      <c r="CH22" s="557"/>
      <c r="CI22" s="557"/>
      <c r="CJ22" s="557"/>
      <c r="CK22" s="557"/>
      <c r="CL22" s="557"/>
      <c r="CM22" s="557"/>
      <c r="CN22" s="557"/>
      <c r="CO22" s="557"/>
      <c r="CP22" s="557"/>
      <c r="CQ22" s="557"/>
      <c r="CR22" s="557"/>
      <c r="CS22" s="558"/>
      <c r="CT22" s="440"/>
      <c r="CU22" s="441"/>
      <c r="CV22" s="441"/>
      <c r="CW22" s="441"/>
      <c r="CX22" s="441"/>
      <c r="CY22" s="441"/>
      <c r="CZ22" s="441"/>
      <c r="DA22" s="442"/>
      <c r="DB22" s="440"/>
      <c r="DC22" s="441"/>
      <c r="DD22" s="441"/>
      <c r="DE22" s="441"/>
      <c r="DF22" s="441"/>
      <c r="DG22" s="441"/>
      <c r="DH22" s="441"/>
      <c r="DI22" s="442"/>
    </row>
    <row r="23" spans="1:113" ht="18.75" customHeight="1" x14ac:dyDescent="0.15">
      <c r="A23" s="178"/>
      <c r="B23" s="614"/>
      <c r="C23" s="590"/>
      <c r="D23" s="591"/>
      <c r="E23" s="429"/>
      <c r="F23" s="434"/>
      <c r="G23" s="434"/>
      <c r="H23" s="434"/>
      <c r="I23" s="434"/>
      <c r="J23" s="434"/>
      <c r="K23" s="423"/>
      <c r="L23" s="429"/>
      <c r="M23" s="434"/>
      <c r="N23" s="434"/>
      <c r="O23" s="434"/>
      <c r="P23" s="423"/>
      <c r="Q23" s="621"/>
      <c r="R23" s="622"/>
      <c r="S23" s="622"/>
      <c r="T23" s="622"/>
      <c r="U23" s="622"/>
      <c r="V23" s="623"/>
      <c r="W23" s="589"/>
      <c r="X23" s="590"/>
      <c r="Y23" s="591"/>
      <c r="Z23" s="429"/>
      <c r="AA23" s="434"/>
      <c r="AB23" s="434"/>
      <c r="AC23" s="434"/>
      <c r="AD23" s="434"/>
      <c r="AE23" s="434"/>
      <c r="AF23" s="434"/>
      <c r="AG23" s="423"/>
      <c r="AH23" s="429"/>
      <c r="AI23" s="434"/>
      <c r="AJ23" s="434"/>
      <c r="AK23" s="434"/>
      <c r="AL23" s="423"/>
      <c r="AM23" s="627"/>
      <c r="AN23" s="628"/>
      <c r="AO23" s="628"/>
      <c r="AP23" s="628"/>
      <c r="AQ23" s="628"/>
      <c r="AR23" s="629"/>
      <c r="AS23" s="621"/>
      <c r="AT23" s="622"/>
      <c r="AU23" s="622"/>
      <c r="AV23" s="622"/>
      <c r="AW23" s="622"/>
      <c r="AX23" s="631"/>
      <c r="AY23" s="477" t="s">
        <v>170</v>
      </c>
      <c r="AZ23" s="478"/>
      <c r="BA23" s="478"/>
      <c r="BB23" s="478"/>
      <c r="BC23" s="478"/>
      <c r="BD23" s="478"/>
      <c r="BE23" s="478"/>
      <c r="BF23" s="478"/>
      <c r="BG23" s="478"/>
      <c r="BH23" s="478"/>
      <c r="BI23" s="478"/>
      <c r="BJ23" s="478"/>
      <c r="BK23" s="478"/>
      <c r="BL23" s="478"/>
      <c r="BM23" s="479"/>
      <c r="BN23" s="443">
        <v>4529424</v>
      </c>
      <c r="BO23" s="444"/>
      <c r="BP23" s="444"/>
      <c r="BQ23" s="444"/>
      <c r="BR23" s="444"/>
      <c r="BS23" s="444"/>
      <c r="BT23" s="444"/>
      <c r="BU23" s="445"/>
      <c r="BV23" s="443">
        <v>4865196</v>
      </c>
      <c r="BW23" s="444"/>
      <c r="BX23" s="444"/>
      <c r="BY23" s="444"/>
      <c r="BZ23" s="444"/>
      <c r="CA23" s="444"/>
      <c r="CB23" s="444"/>
      <c r="CC23" s="445"/>
      <c r="CD23" s="191"/>
      <c r="CE23" s="557"/>
      <c r="CF23" s="557"/>
      <c r="CG23" s="557"/>
      <c r="CH23" s="557"/>
      <c r="CI23" s="557"/>
      <c r="CJ23" s="557"/>
      <c r="CK23" s="557"/>
      <c r="CL23" s="557"/>
      <c r="CM23" s="557"/>
      <c r="CN23" s="557"/>
      <c r="CO23" s="557"/>
      <c r="CP23" s="557"/>
      <c r="CQ23" s="557"/>
      <c r="CR23" s="557"/>
      <c r="CS23" s="558"/>
      <c r="CT23" s="440"/>
      <c r="CU23" s="441"/>
      <c r="CV23" s="441"/>
      <c r="CW23" s="441"/>
      <c r="CX23" s="441"/>
      <c r="CY23" s="441"/>
      <c r="CZ23" s="441"/>
      <c r="DA23" s="442"/>
      <c r="DB23" s="440"/>
      <c r="DC23" s="441"/>
      <c r="DD23" s="441"/>
      <c r="DE23" s="441"/>
      <c r="DF23" s="441"/>
      <c r="DG23" s="441"/>
      <c r="DH23" s="441"/>
      <c r="DI23" s="442"/>
    </row>
    <row r="24" spans="1:113" ht="18.75" customHeight="1" thickBot="1" x14ac:dyDescent="0.2">
      <c r="A24" s="178"/>
      <c r="B24" s="614"/>
      <c r="C24" s="590"/>
      <c r="D24" s="591"/>
      <c r="E24" s="493" t="s">
        <v>171</v>
      </c>
      <c r="F24" s="473"/>
      <c r="G24" s="473"/>
      <c r="H24" s="473"/>
      <c r="I24" s="473"/>
      <c r="J24" s="473"/>
      <c r="K24" s="474"/>
      <c r="L24" s="494">
        <v>1</v>
      </c>
      <c r="M24" s="495"/>
      <c r="N24" s="495"/>
      <c r="O24" s="495"/>
      <c r="P24" s="537"/>
      <c r="Q24" s="494">
        <v>6020</v>
      </c>
      <c r="R24" s="495"/>
      <c r="S24" s="495"/>
      <c r="T24" s="495"/>
      <c r="U24" s="495"/>
      <c r="V24" s="537"/>
      <c r="W24" s="589"/>
      <c r="X24" s="590"/>
      <c r="Y24" s="591"/>
      <c r="Z24" s="493" t="s">
        <v>172</v>
      </c>
      <c r="AA24" s="473"/>
      <c r="AB24" s="473"/>
      <c r="AC24" s="473"/>
      <c r="AD24" s="473"/>
      <c r="AE24" s="473"/>
      <c r="AF24" s="473"/>
      <c r="AG24" s="474"/>
      <c r="AH24" s="494">
        <v>62</v>
      </c>
      <c r="AI24" s="495"/>
      <c r="AJ24" s="495"/>
      <c r="AK24" s="495"/>
      <c r="AL24" s="537"/>
      <c r="AM24" s="494">
        <v>180172</v>
      </c>
      <c r="AN24" s="495"/>
      <c r="AO24" s="495"/>
      <c r="AP24" s="495"/>
      <c r="AQ24" s="495"/>
      <c r="AR24" s="537"/>
      <c r="AS24" s="494">
        <v>2906</v>
      </c>
      <c r="AT24" s="495"/>
      <c r="AU24" s="495"/>
      <c r="AV24" s="495"/>
      <c r="AW24" s="495"/>
      <c r="AX24" s="496"/>
      <c r="AY24" s="559" t="s">
        <v>173</v>
      </c>
      <c r="AZ24" s="560"/>
      <c r="BA24" s="560"/>
      <c r="BB24" s="560"/>
      <c r="BC24" s="560"/>
      <c r="BD24" s="560"/>
      <c r="BE24" s="560"/>
      <c r="BF24" s="560"/>
      <c r="BG24" s="560"/>
      <c r="BH24" s="560"/>
      <c r="BI24" s="560"/>
      <c r="BJ24" s="560"/>
      <c r="BK24" s="560"/>
      <c r="BL24" s="560"/>
      <c r="BM24" s="561"/>
      <c r="BN24" s="443">
        <v>4276282</v>
      </c>
      <c r="BO24" s="444"/>
      <c r="BP24" s="444"/>
      <c r="BQ24" s="444"/>
      <c r="BR24" s="444"/>
      <c r="BS24" s="444"/>
      <c r="BT24" s="444"/>
      <c r="BU24" s="445"/>
      <c r="BV24" s="443">
        <v>4521824</v>
      </c>
      <c r="BW24" s="444"/>
      <c r="BX24" s="444"/>
      <c r="BY24" s="444"/>
      <c r="BZ24" s="444"/>
      <c r="CA24" s="444"/>
      <c r="CB24" s="444"/>
      <c r="CC24" s="445"/>
      <c r="CD24" s="191"/>
      <c r="CE24" s="557"/>
      <c r="CF24" s="557"/>
      <c r="CG24" s="557"/>
      <c r="CH24" s="557"/>
      <c r="CI24" s="557"/>
      <c r="CJ24" s="557"/>
      <c r="CK24" s="557"/>
      <c r="CL24" s="557"/>
      <c r="CM24" s="557"/>
      <c r="CN24" s="557"/>
      <c r="CO24" s="557"/>
      <c r="CP24" s="557"/>
      <c r="CQ24" s="557"/>
      <c r="CR24" s="557"/>
      <c r="CS24" s="558"/>
      <c r="CT24" s="440"/>
      <c r="CU24" s="441"/>
      <c r="CV24" s="441"/>
      <c r="CW24" s="441"/>
      <c r="CX24" s="441"/>
      <c r="CY24" s="441"/>
      <c r="CZ24" s="441"/>
      <c r="DA24" s="442"/>
      <c r="DB24" s="440"/>
      <c r="DC24" s="441"/>
      <c r="DD24" s="441"/>
      <c r="DE24" s="441"/>
      <c r="DF24" s="441"/>
      <c r="DG24" s="441"/>
      <c r="DH24" s="441"/>
      <c r="DI24" s="442"/>
    </row>
    <row r="25" spans="1:113" ht="18.75" customHeight="1" x14ac:dyDescent="0.15">
      <c r="A25" s="178"/>
      <c r="B25" s="614"/>
      <c r="C25" s="590"/>
      <c r="D25" s="591"/>
      <c r="E25" s="493" t="s">
        <v>174</v>
      </c>
      <c r="F25" s="473"/>
      <c r="G25" s="473"/>
      <c r="H25" s="473"/>
      <c r="I25" s="473"/>
      <c r="J25" s="473"/>
      <c r="K25" s="474"/>
      <c r="L25" s="494">
        <v>1</v>
      </c>
      <c r="M25" s="495"/>
      <c r="N25" s="495"/>
      <c r="O25" s="495"/>
      <c r="P25" s="537"/>
      <c r="Q25" s="494">
        <v>5220</v>
      </c>
      <c r="R25" s="495"/>
      <c r="S25" s="495"/>
      <c r="T25" s="495"/>
      <c r="U25" s="495"/>
      <c r="V25" s="537"/>
      <c r="W25" s="589"/>
      <c r="X25" s="590"/>
      <c r="Y25" s="591"/>
      <c r="Z25" s="493" t="s">
        <v>175</v>
      </c>
      <c r="AA25" s="473"/>
      <c r="AB25" s="473"/>
      <c r="AC25" s="473"/>
      <c r="AD25" s="473"/>
      <c r="AE25" s="473"/>
      <c r="AF25" s="473"/>
      <c r="AG25" s="474"/>
      <c r="AH25" s="494" t="s">
        <v>137</v>
      </c>
      <c r="AI25" s="495"/>
      <c r="AJ25" s="495"/>
      <c r="AK25" s="495"/>
      <c r="AL25" s="537"/>
      <c r="AM25" s="494" t="s">
        <v>128</v>
      </c>
      <c r="AN25" s="495"/>
      <c r="AO25" s="495"/>
      <c r="AP25" s="495"/>
      <c r="AQ25" s="495"/>
      <c r="AR25" s="537"/>
      <c r="AS25" s="494" t="s">
        <v>137</v>
      </c>
      <c r="AT25" s="495"/>
      <c r="AU25" s="495"/>
      <c r="AV25" s="495"/>
      <c r="AW25" s="495"/>
      <c r="AX25" s="496"/>
      <c r="AY25" s="403" t="s">
        <v>176</v>
      </c>
      <c r="AZ25" s="404"/>
      <c r="BA25" s="404"/>
      <c r="BB25" s="404"/>
      <c r="BC25" s="404"/>
      <c r="BD25" s="404"/>
      <c r="BE25" s="404"/>
      <c r="BF25" s="404"/>
      <c r="BG25" s="404"/>
      <c r="BH25" s="404"/>
      <c r="BI25" s="404"/>
      <c r="BJ25" s="404"/>
      <c r="BK25" s="404"/>
      <c r="BL25" s="404"/>
      <c r="BM25" s="405"/>
      <c r="BN25" s="406">
        <v>500554</v>
      </c>
      <c r="BO25" s="407"/>
      <c r="BP25" s="407"/>
      <c r="BQ25" s="407"/>
      <c r="BR25" s="407"/>
      <c r="BS25" s="407"/>
      <c r="BT25" s="407"/>
      <c r="BU25" s="408"/>
      <c r="BV25" s="406">
        <v>812932</v>
      </c>
      <c r="BW25" s="407"/>
      <c r="BX25" s="407"/>
      <c r="BY25" s="407"/>
      <c r="BZ25" s="407"/>
      <c r="CA25" s="407"/>
      <c r="CB25" s="407"/>
      <c r="CC25" s="408"/>
      <c r="CD25" s="191"/>
      <c r="CE25" s="557"/>
      <c r="CF25" s="557"/>
      <c r="CG25" s="557"/>
      <c r="CH25" s="557"/>
      <c r="CI25" s="557"/>
      <c r="CJ25" s="557"/>
      <c r="CK25" s="557"/>
      <c r="CL25" s="557"/>
      <c r="CM25" s="557"/>
      <c r="CN25" s="557"/>
      <c r="CO25" s="557"/>
      <c r="CP25" s="557"/>
      <c r="CQ25" s="557"/>
      <c r="CR25" s="557"/>
      <c r="CS25" s="558"/>
      <c r="CT25" s="440"/>
      <c r="CU25" s="441"/>
      <c r="CV25" s="441"/>
      <c r="CW25" s="441"/>
      <c r="CX25" s="441"/>
      <c r="CY25" s="441"/>
      <c r="CZ25" s="441"/>
      <c r="DA25" s="442"/>
      <c r="DB25" s="440"/>
      <c r="DC25" s="441"/>
      <c r="DD25" s="441"/>
      <c r="DE25" s="441"/>
      <c r="DF25" s="441"/>
      <c r="DG25" s="441"/>
      <c r="DH25" s="441"/>
      <c r="DI25" s="442"/>
    </row>
    <row r="26" spans="1:113" ht="18.75" customHeight="1" x14ac:dyDescent="0.15">
      <c r="A26" s="178"/>
      <c r="B26" s="614"/>
      <c r="C26" s="590"/>
      <c r="D26" s="591"/>
      <c r="E26" s="493" t="s">
        <v>177</v>
      </c>
      <c r="F26" s="473"/>
      <c r="G26" s="473"/>
      <c r="H26" s="473"/>
      <c r="I26" s="473"/>
      <c r="J26" s="473"/>
      <c r="K26" s="474"/>
      <c r="L26" s="494">
        <v>1</v>
      </c>
      <c r="M26" s="495"/>
      <c r="N26" s="495"/>
      <c r="O26" s="495"/>
      <c r="P26" s="537"/>
      <c r="Q26" s="494">
        <v>4950</v>
      </c>
      <c r="R26" s="495"/>
      <c r="S26" s="495"/>
      <c r="T26" s="495"/>
      <c r="U26" s="495"/>
      <c r="V26" s="537"/>
      <c r="W26" s="589"/>
      <c r="X26" s="590"/>
      <c r="Y26" s="591"/>
      <c r="Z26" s="493" t="s">
        <v>178</v>
      </c>
      <c r="AA26" s="595"/>
      <c r="AB26" s="595"/>
      <c r="AC26" s="595"/>
      <c r="AD26" s="595"/>
      <c r="AE26" s="595"/>
      <c r="AF26" s="595"/>
      <c r="AG26" s="596"/>
      <c r="AH26" s="494" t="s">
        <v>137</v>
      </c>
      <c r="AI26" s="495"/>
      <c r="AJ26" s="495"/>
      <c r="AK26" s="495"/>
      <c r="AL26" s="537"/>
      <c r="AM26" s="494" t="s">
        <v>127</v>
      </c>
      <c r="AN26" s="495"/>
      <c r="AO26" s="495"/>
      <c r="AP26" s="495"/>
      <c r="AQ26" s="495"/>
      <c r="AR26" s="537"/>
      <c r="AS26" s="494" t="s">
        <v>128</v>
      </c>
      <c r="AT26" s="495"/>
      <c r="AU26" s="495"/>
      <c r="AV26" s="495"/>
      <c r="AW26" s="495"/>
      <c r="AX26" s="496"/>
      <c r="AY26" s="446" t="s">
        <v>179</v>
      </c>
      <c r="AZ26" s="447"/>
      <c r="BA26" s="447"/>
      <c r="BB26" s="447"/>
      <c r="BC26" s="447"/>
      <c r="BD26" s="447"/>
      <c r="BE26" s="447"/>
      <c r="BF26" s="447"/>
      <c r="BG26" s="447"/>
      <c r="BH26" s="447"/>
      <c r="BI26" s="447"/>
      <c r="BJ26" s="447"/>
      <c r="BK26" s="447"/>
      <c r="BL26" s="447"/>
      <c r="BM26" s="448"/>
      <c r="BN26" s="443" t="s">
        <v>128</v>
      </c>
      <c r="BO26" s="444"/>
      <c r="BP26" s="444"/>
      <c r="BQ26" s="444"/>
      <c r="BR26" s="444"/>
      <c r="BS26" s="444"/>
      <c r="BT26" s="444"/>
      <c r="BU26" s="445"/>
      <c r="BV26" s="443" t="s">
        <v>137</v>
      </c>
      <c r="BW26" s="444"/>
      <c r="BX26" s="444"/>
      <c r="BY26" s="444"/>
      <c r="BZ26" s="444"/>
      <c r="CA26" s="444"/>
      <c r="CB26" s="444"/>
      <c r="CC26" s="445"/>
      <c r="CD26" s="191"/>
      <c r="CE26" s="557"/>
      <c r="CF26" s="557"/>
      <c r="CG26" s="557"/>
      <c r="CH26" s="557"/>
      <c r="CI26" s="557"/>
      <c r="CJ26" s="557"/>
      <c r="CK26" s="557"/>
      <c r="CL26" s="557"/>
      <c r="CM26" s="557"/>
      <c r="CN26" s="557"/>
      <c r="CO26" s="557"/>
      <c r="CP26" s="557"/>
      <c r="CQ26" s="557"/>
      <c r="CR26" s="557"/>
      <c r="CS26" s="558"/>
      <c r="CT26" s="440"/>
      <c r="CU26" s="441"/>
      <c r="CV26" s="441"/>
      <c r="CW26" s="441"/>
      <c r="CX26" s="441"/>
      <c r="CY26" s="441"/>
      <c r="CZ26" s="441"/>
      <c r="DA26" s="442"/>
      <c r="DB26" s="440"/>
      <c r="DC26" s="441"/>
      <c r="DD26" s="441"/>
      <c r="DE26" s="441"/>
      <c r="DF26" s="441"/>
      <c r="DG26" s="441"/>
      <c r="DH26" s="441"/>
      <c r="DI26" s="442"/>
    </row>
    <row r="27" spans="1:113" ht="18.75" customHeight="1" thickBot="1" x14ac:dyDescent="0.2">
      <c r="A27" s="178"/>
      <c r="B27" s="614"/>
      <c r="C27" s="590"/>
      <c r="D27" s="591"/>
      <c r="E27" s="493" t="s">
        <v>180</v>
      </c>
      <c r="F27" s="473"/>
      <c r="G27" s="473"/>
      <c r="H27" s="473"/>
      <c r="I27" s="473"/>
      <c r="J27" s="473"/>
      <c r="K27" s="474"/>
      <c r="L27" s="494">
        <v>1</v>
      </c>
      <c r="M27" s="495"/>
      <c r="N27" s="495"/>
      <c r="O27" s="495"/>
      <c r="P27" s="537"/>
      <c r="Q27" s="494">
        <v>2250</v>
      </c>
      <c r="R27" s="495"/>
      <c r="S27" s="495"/>
      <c r="T27" s="495"/>
      <c r="U27" s="495"/>
      <c r="V27" s="537"/>
      <c r="W27" s="589"/>
      <c r="X27" s="590"/>
      <c r="Y27" s="591"/>
      <c r="Z27" s="493" t="s">
        <v>181</v>
      </c>
      <c r="AA27" s="473"/>
      <c r="AB27" s="473"/>
      <c r="AC27" s="473"/>
      <c r="AD27" s="473"/>
      <c r="AE27" s="473"/>
      <c r="AF27" s="473"/>
      <c r="AG27" s="474"/>
      <c r="AH27" s="494" t="s">
        <v>137</v>
      </c>
      <c r="AI27" s="495"/>
      <c r="AJ27" s="495"/>
      <c r="AK27" s="495"/>
      <c r="AL27" s="537"/>
      <c r="AM27" s="494" t="s">
        <v>137</v>
      </c>
      <c r="AN27" s="495"/>
      <c r="AO27" s="495"/>
      <c r="AP27" s="495"/>
      <c r="AQ27" s="495"/>
      <c r="AR27" s="537"/>
      <c r="AS27" s="494" t="s">
        <v>137</v>
      </c>
      <c r="AT27" s="495"/>
      <c r="AU27" s="495"/>
      <c r="AV27" s="495"/>
      <c r="AW27" s="495"/>
      <c r="AX27" s="496"/>
      <c r="AY27" s="538" t="s">
        <v>182</v>
      </c>
      <c r="AZ27" s="539"/>
      <c r="BA27" s="539"/>
      <c r="BB27" s="539"/>
      <c r="BC27" s="539"/>
      <c r="BD27" s="539"/>
      <c r="BE27" s="539"/>
      <c r="BF27" s="539"/>
      <c r="BG27" s="539"/>
      <c r="BH27" s="539"/>
      <c r="BI27" s="539"/>
      <c r="BJ27" s="539"/>
      <c r="BK27" s="539"/>
      <c r="BL27" s="539"/>
      <c r="BM27" s="540"/>
      <c r="BN27" s="562" t="s">
        <v>137</v>
      </c>
      <c r="BO27" s="563"/>
      <c r="BP27" s="563"/>
      <c r="BQ27" s="563"/>
      <c r="BR27" s="563"/>
      <c r="BS27" s="563"/>
      <c r="BT27" s="563"/>
      <c r="BU27" s="564"/>
      <c r="BV27" s="562" t="s">
        <v>183</v>
      </c>
      <c r="BW27" s="563"/>
      <c r="BX27" s="563"/>
      <c r="BY27" s="563"/>
      <c r="BZ27" s="563"/>
      <c r="CA27" s="563"/>
      <c r="CB27" s="563"/>
      <c r="CC27" s="564"/>
      <c r="CD27" s="193"/>
      <c r="CE27" s="557"/>
      <c r="CF27" s="557"/>
      <c r="CG27" s="557"/>
      <c r="CH27" s="557"/>
      <c r="CI27" s="557"/>
      <c r="CJ27" s="557"/>
      <c r="CK27" s="557"/>
      <c r="CL27" s="557"/>
      <c r="CM27" s="557"/>
      <c r="CN27" s="557"/>
      <c r="CO27" s="557"/>
      <c r="CP27" s="557"/>
      <c r="CQ27" s="557"/>
      <c r="CR27" s="557"/>
      <c r="CS27" s="558"/>
      <c r="CT27" s="440"/>
      <c r="CU27" s="441"/>
      <c r="CV27" s="441"/>
      <c r="CW27" s="441"/>
      <c r="CX27" s="441"/>
      <c r="CY27" s="441"/>
      <c r="CZ27" s="441"/>
      <c r="DA27" s="442"/>
      <c r="DB27" s="440"/>
      <c r="DC27" s="441"/>
      <c r="DD27" s="441"/>
      <c r="DE27" s="441"/>
      <c r="DF27" s="441"/>
      <c r="DG27" s="441"/>
      <c r="DH27" s="441"/>
      <c r="DI27" s="442"/>
    </row>
    <row r="28" spans="1:113" ht="18.75" customHeight="1" x14ac:dyDescent="0.15">
      <c r="A28" s="178"/>
      <c r="B28" s="614"/>
      <c r="C28" s="590"/>
      <c r="D28" s="591"/>
      <c r="E28" s="493" t="s">
        <v>184</v>
      </c>
      <c r="F28" s="473"/>
      <c r="G28" s="473"/>
      <c r="H28" s="473"/>
      <c r="I28" s="473"/>
      <c r="J28" s="473"/>
      <c r="K28" s="474"/>
      <c r="L28" s="494">
        <v>1</v>
      </c>
      <c r="M28" s="495"/>
      <c r="N28" s="495"/>
      <c r="O28" s="495"/>
      <c r="P28" s="537"/>
      <c r="Q28" s="494">
        <v>1670</v>
      </c>
      <c r="R28" s="495"/>
      <c r="S28" s="495"/>
      <c r="T28" s="495"/>
      <c r="U28" s="495"/>
      <c r="V28" s="537"/>
      <c r="W28" s="589"/>
      <c r="X28" s="590"/>
      <c r="Y28" s="591"/>
      <c r="Z28" s="493" t="s">
        <v>185</v>
      </c>
      <c r="AA28" s="473"/>
      <c r="AB28" s="473"/>
      <c r="AC28" s="473"/>
      <c r="AD28" s="473"/>
      <c r="AE28" s="473"/>
      <c r="AF28" s="473"/>
      <c r="AG28" s="474"/>
      <c r="AH28" s="494" t="s">
        <v>128</v>
      </c>
      <c r="AI28" s="495"/>
      <c r="AJ28" s="495"/>
      <c r="AK28" s="495"/>
      <c r="AL28" s="537"/>
      <c r="AM28" s="494" t="s">
        <v>137</v>
      </c>
      <c r="AN28" s="495"/>
      <c r="AO28" s="495"/>
      <c r="AP28" s="495"/>
      <c r="AQ28" s="495"/>
      <c r="AR28" s="537"/>
      <c r="AS28" s="494" t="s">
        <v>128</v>
      </c>
      <c r="AT28" s="495"/>
      <c r="AU28" s="495"/>
      <c r="AV28" s="495"/>
      <c r="AW28" s="495"/>
      <c r="AX28" s="496"/>
      <c r="AY28" s="597" t="s">
        <v>186</v>
      </c>
      <c r="AZ28" s="598"/>
      <c r="BA28" s="598"/>
      <c r="BB28" s="599"/>
      <c r="BC28" s="403" t="s">
        <v>47</v>
      </c>
      <c r="BD28" s="404"/>
      <c r="BE28" s="404"/>
      <c r="BF28" s="404"/>
      <c r="BG28" s="404"/>
      <c r="BH28" s="404"/>
      <c r="BI28" s="404"/>
      <c r="BJ28" s="404"/>
      <c r="BK28" s="404"/>
      <c r="BL28" s="404"/>
      <c r="BM28" s="405"/>
      <c r="BN28" s="406">
        <v>1080632</v>
      </c>
      <c r="BO28" s="407"/>
      <c r="BP28" s="407"/>
      <c r="BQ28" s="407"/>
      <c r="BR28" s="407"/>
      <c r="BS28" s="407"/>
      <c r="BT28" s="407"/>
      <c r="BU28" s="408"/>
      <c r="BV28" s="406">
        <v>973611</v>
      </c>
      <c r="BW28" s="407"/>
      <c r="BX28" s="407"/>
      <c r="BY28" s="407"/>
      <c r="BZ28" s="407"/>
      <c r="CA28" s="407"/>
      <c r="CB28" s="407"/>
      <c r="CC28" s="408"/>
      <c r="CD28" s="191"/>
      <c r="CE28" s="557"/>
      <c r="CF28" s="557"/>
      <c r="CG28" s="557"/>
      <c r="CH28" s="557"/>
      <c r="CI28" s="557"/>
      <c r="CJ28" s="557"/>
      <c r="CK28" s="557"/>
      <c r="CL28" s="557"/>
      <c r="CM28" s="557"/>
      <c r="CN28" s="557"/>
      <c r="CO28" s="557"/>
      <c r="CP28" s="557"/>
      <c r="CQ28" s="557"/>
      <c r="CR28" s="557"/>
      <c r="CS28" s="558"/>
      <c r="CT28" s="440"/>
      <c r="CU28" s="441"/>
      <c r="CV28" s="441"/>
      <c r="CW28" s="441"/>
      <c r="CX28" s="441"/>
      <c r="CY28" s="441"/>
      <c r="CZ28" s="441"/>
      <c r="DA28" s="442"/>
      <c r="DB28" s="440"/>
      <c r="DC28" s="441"/>
      <c r="DD28" s="441"/>
      <c r="DE28" s="441"/>
      <c r="DF28" s="441"/>
      <c r="DG28" s="441"/>
      <c r="DH28" s="441"/>
      <c r="DI28" s="442"/>
    </row>
    <row r="29" spans="1:113" ht="18.75" customHeight="1" x14ac:dyDescent="0.15">
      <c r="A29" s="178"/>
      <c r="B29" s="614"/>
      <c r="C29" s="590"/>
      <c r="D29" s="591"/>
      <c r="E29" s="493" t="s">
        <v>187</v>
      </c>
      <c r="F29" s="473"/>
      <c r="G29" s="473"/>
      <c r="H29" s="473"/>
      <c r="I29" s="473"/>
      <c r="J29" s="473"/>
      <c r="K29" s="474"/>
      <c r="L29" s="494">
        <v>6</v>
      </c>
      <c r="M29" s="495"/>
      <c r="N29" s="495"/>
      <c r="O29" s="495"/>
      <c r="P29" s="537"/>
      <c r="Q29" s="494">
        <v>1400</v>
      </c>
      <c r="R29" s="495"/>
      <c r="S29" s="495"/>
      <c r="T29" s="495"/>
      <c r="U29" s="495"/>
      <c r="V29" s="537"/>
      <c r="W29" s="592"/>
      <c r="X29" s="593"/>
      <c r="Y29" s="594"/>
      <c r="Z29" s="493" t="s">
        <v>188</v>
      </c>
      <c r="AA29" s="473"/>
      <c r="AB29" s="473"/>
      <c r="AC29" s="473"/>
      <c r="AD29" s="473"/>
      <c r="AE29" s="473"/>
      <c r="AF29" s="473"/>
      <c r="AG29" s="474"/>
      <c r="AH29" s="494">
        <v>62</v>
      </c>
      <c r="AI29" s="495"/>
      <c r="AJ29" s="495"/>
      <c r="AK29" s="495"/>
      <c r="AL29" s="537"/>
      <c r="AM29" s="494">
        <v>180172</v>
      </c>
      <c r="AN29" s="495"/>
      <c r="AO29" s="495"/>
      <c r="AP29" s="495"/>
      <c r="AQ29" s="495"/>
      <c r="AR29" s="537"/>
      <c r="AS29" s="494">
        <v>2906</v>
      </c>
      <c r="AT29" s="495"/>
      <c r="AU29" s="495"/>
      <c r="AV29" s="495"/>
      <c r="AW29" s="495"/>
      <c r="AX29" s="496"/>
      <c r="AY29" s="600"/>
      <c r="AZ29" s="601"/>
      <c r="BA29" s="601"/>
      <c r="BB29" s="602"/>
      <c r="BC29" s="477" t="s">
        <v>189</v>
      </c>
      <c r="BD29" s="478"/>
      <c r="BE29" s="478"/>
      <c r="BF29" s="478"/>
      <c r="BG29" s="478"/>
      <c r="BH29" s="478"/>
      <c r="BI29" s="478"/>
      <c r="BJ29" s="478"/>
      <c r="BK29" s="478"/>
      <c r="BL29" s="478"/>
      <c r="BM29" s="479"/>
      <c r="BN29" s="443">
        <v>242425</v>
      </c>
      <c r="BO29" s="444"/>
      <c r="BP29" s="444"/>
      <c r="BQ29" s="444"/>
      <c r="BR29" s="444"/>
      <c r="BS29" s="444"/>
      <c r="BT29" s="444"/>
      <c r="BU29" s="445"/>
      <c r="BV29" s="443">
        <v>302985</v>
      </c>
      <c r="BW29" s="444"/>
      <c r="BX29" s="444"/>
      <c r="BY29" s="444"/>
      <c r="BZ29" s="444"/>
      <c r="CA29" s="444"/>
      <c r="CB29" s="444"/>
      <c r="CC29" s="445"/>
      <c r="CD29" s="193"/>
      <c r="CE29" s="557"/>
      <c r="CF29" s="557"/>
      <c r="CG29" s="557"/>
      <c r="CH29" s="557"/>
      <c r="CI29" s="557"/>
      <c r="CJ29" s="557"/>
      <c r="CK29" s="557"/>
      <c r="CL29" s="557"/>
      <c r="CM29" s="557"/>
      <c r="CN29" s="557"/>
      <c r="CO29" s="557"/>
      <c r="CP29" s="557"/>
      <c r="CQ29" s="557"/>
      <c r="CR29" s="557"/>
      <c r="CS29" s="558"/>
      <c r="CT29" s="440"/>
      <c r="CU29" s="441"/>
      <c r="CV29" s="441"/>
      <c r="CW29" s="441"/>
      <c r="CX29" s="441"/>
      <c r="CY29" s="441"/>
      <c r="CZ29" s="441"/>
      <c r="DA29" s="442"/>
      <c r="DB29" s="440"/>
      <c r="DC29" s="441"/>
      <c r="DD29" s="441"/>
      <c r="DE29" s="441"/>
      <c r="DF29" s="441"/>
      <c r="DG29" s="441"/>
      <c r="DH29" s="441"/>
      <c r="DI29" s="442"/>
    </row>
    <row r="30" spans="1:113" ht="18.75" customHeight="1" thickBot="1" x14ac:dyDescent="0.2">
      <c r="A30" s="178"/>
      <c r="B30" s="615"/>
      <c r="C30" s="616"/>
      <c r="D30" s="617"/>
      <c r="E30" s="497"/>
      <c r="F30" s="498"/>
      <c r="G30" s="498"/>
      <c r="H30" s="498"/>
      <c r="I30" s="498"/>
      <c r="J30" s="498"/>
      <c r="K30" s="499"/>
      <c r="L30" s="607"/>
      <c r="M30" s="608"/>
      <c r="N30" s="608"/>
      <c r="O30" s="608"/>
      <c r="P30" s="609"/>
      <c r="Q30" s="607"/>
      <c r="R30" s="608"/>
      <c r="S30" s="608"/>
      <c r="T30" s="608"/>
      <c r="U30" s="608"/>
      <c r="V30" s="609"/>
      <c r="W30" s="610" t="s">
        <v>190</v>
      </c>
      <c r="X30" s="611"/>
      <c r="Y30" s="611"/>
      <c r="Z30" s="611"/>
      <c r="AA30" s="611"/>
      <c r="AB30" s="611"/>
      <c r="AC30" s="611"/>
      <c r="AD30" s="611"/>
      <c r="AE30" s="611"/>
      <c r="AF30" s="611"/>
      <c r="AG30" s="612"/>
      <c r="AH30" s="570">
        <v>96.9</v>
      </c>
      <c r="AI30" s="571"/>
      <c r="AJ30" s="571"/>
      <c r="AK30" s="571"/>
      <c r="AL30" s="571"/>
      <c r="AM30" s="571"/>
      <c r="AN30" s="571"/>
      <c r="AO30" s="571"/>
      <c r="AP30" s="571"/>
      <c r="AQ30" s="571"/>
      <c r="AR30" s="571"/>
      <c r="AS30" s="571"/>
      <c r="AT30" s="571"/>
      <c r="AU30" s="571"/>
      <c r="AV30" s="571"/>
      <c r="AW30" s="571"/>
      <c r="AX30" s="573"/>
      <c r="AY30" s="603"/>
      <c r="AZ30" s="604"/>
      <c r="BA30" s="604"/>
      <c r="BB30" s="605"/>
      <c r="BC30" s="559" t="s">
        <v>49</v>
      </c>
      <c r="BD30" s="560"/>
      <c r="BE30" s="560"/>
      <c r="BF30" s="560"/>
      <c r="BG30" s="560"/>
      <c r="BH30" s="560"/>
      <c r="BI30" s="560"/>
      <c r="BJ30" s="560"/>
      <c r="BK30" s="560"/>
      <c r="BL30" s="560"/>
      <c r="BM30" s="561"/>
      <c r="BN30" s="562">
        <v>719105</v>
      </c>
      <c r="BO30" s="563"/>
      <c r="BP30" s="563"/>
      <c r="BQ30" s="563"/>
      <c r="BR30" s="563"/>
      <c r="BS30" s="563"/>
      <c r="BT30" s="563"/>
      <c r="BU30" s="564"/>
      <c r="BV30" s="562">
        <v>748381</v>
      </c>
      <c r="BW30" s="563"/>
      <c r="BX30" s="563"/>
      <c r="BY30" s="563"/>
      <c r="BZ30" s="563"/>
      <c r="CA30" s="563"/>
      <c r="CB30" s="563"/>
      <c r="CC30" s="56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6" t="s">
        <v>191</v>
      </c>
      <c r="D32" s="606"/>
      <c r="E32" s="606"/>
      <c r="F32" s="606"/>
      <c r="G32" s="606"/>
      <c r="H32" s="606"/>
      <c r="I32" s="606"/>
      <c r="J32" s="606"/>
      <c r="K32" s="606"/>
      <c r="L32" s="606"/>
      <c r="M32" s="606"/>
      <c r="N32" s="606"/>
      <c r="O32" s="606"/>
      <c r="P32" s="606"/>
      <c r="Q32" s="606"/>
      <c r="R32" s="606"/>
      <c r="S32" s="606"/>
      <c r="U32" s="447" t="s">
        <v>192</v>
      </c>
      <c r="V32" s="447"/>
      <c r="W32" s="447"/>
      <c r="X32" s="447"/>
      <c r="Y32" s="447"/>
      <c r="Z32" s="447"/>
      <c r="AA32" s="447"/>
      <c r="AB32" s="447"/>
      <c r="AC32" s="447"/>
      <c r="AD32" s="447"/>
      <c r="AE32" s="447"/>
      <c r="AF32" s="447"/>
      <c r="AG32" s="447"/>
      <c r="AH32" s="447"/>
      <c r="AI32" s="447"/>
      <c r="AJ32" s="447"/>
      <c r="AK32" s="447"/>
      <c r="AM32" s="447" t="s">
        <v>193</v>
      </c>
      <c r="AN32" s="447"/>
      <c r="AO32" s="447"/>
      <c r="AP32" s="447"/>
      <c r="AQ32" s="447"/>
      <c r="AR32" s="447"/>
      <c r="AS32" s="447"/>
      <c r="AT32" s="447"/>
      <c r="AU32" s="447"/>
      <c r="AV32" s="447"/>
      <c r="AW32" s="447"/>
      <c r="AX32" s="447"/>
      <c r="AY32" s="447"/>
      <c r="AZ32" s="447"/>
      <c r="BA32" s="447"/>
      <c r="BB32" s="447"/>
      <c r="BC32" s="447"/>
      <c r="BE32" s="447" t="s">
        <v>194</v>
      </c>
      <c r="BF32" s="447"/>
      <c r="BG32" s="447"/>
      <c r="BH32" s="447"/>
      <c r="BI32" s="447"/>
      <c r="BJ32" s="447"/>
      <c r="BK32" s="447"/>
      <c r="BL32" s="447"/>
      <c r="BM32" s="447"/>
      <c r="BN32" s="447"/>
      <c r="BO32" s="447"/>
      <c r="BP32" s="447"/>
      <c r="BQ32" s="447"/>
      <c r="BR32" s="447"/>
      <c r="BS32" s="447"/>
      <c r="BT32" s="447"/>
      <c r="BU32" s="447"/>
      <c r="BW32" s="447" t="s">
        <v>195</v>
      </c>
      <c r="BX32" s="447"/>
      <c r="BY32" s="447"/>
      <c r="BZ32" s="447"/>
      <c r="CA32" s="447"/>
      <c r="CB32" s="447"/>
      <c r="CC32" s="447"/>
      <c r="CD32" s="447"/>
      <c r="CE32" s="447"/>
      <c r="CF32" s="447"/>
      <c r="CG32" s="447"/>
      <c r="CH32" s="447"/>
      <c r="CI32" s="447"/>
      <c r="CJ32" s="447"/>
      <c r="CK32" s="447"/>
      <c r="CL32" s="447"/>
      <c r="CM32" s="447"/>
      <c r="CO32" s="447" t="s">
        <v>196</v>
      </c>
      <c r="CP32" s="447"/>
      <c r="CQ32" s="447"/>
      <c r="CR32" s="447"/>
      <c r="CS32" s="447"/>
      <c r="CT32" s="447"/>
      <c r="CU32" s="447"/>
      <c r="CV32" s="447"/>
      <c r="CW32" s="447"/>
      <c r="CX32" s="447"/>
      <c r="CY32" s="447"/>
      <c r="CZ32" s="447"/>
      <c r="DA32" s="447"/>
      <c r="DB32" s="447"/>
      <c r="DC32" s="447"/>
      <c r="DD32" s="447"/>
      <c r="DE32" s="447"/>
      <c r="DI32" s="201"/>
    </row>
    <row r="33" spans="1:113" ht="13.5" customHeight="1" x14ac:dyDescent="0.15">
      <c r="A33" s="178"/>
      <c r="B33" s="202"/>
      <c r="C33" s="467" t="s">
        <v>197</v>
      </c>
      <c r="D33" s="467"/>
      <c r="E33" s="432" t="s">
        <v>198</v>
      </c>
      <c r="F33" s="432"/>
      <c r="G33" s="432"/>
      <c r="H33" s="432"/>
      <c r="I33" s="432"/>
      <c r="J33" s="432"/>
      <c r="K33" s="432"/>
      <c r="L33" s="432"/>
      <c r="M33" s="432"/>
      <c r="N33" s="432"/>
      <c r="O33" s="432"/>
      <c r="P33" s="432"/>
      <c r="Q33" s="432"/>
      <c r="R33" s="432"/>
      <c r="S33" s="432"/>
      <c r="T33" s="203"/>
      <c r="U33" s="467" t="s">
        <v>197</v>
      </c>
      <c r="V33" s="467"/>
      <c r="W33" s="432" t="s">
        <v>198</v>
      </c>
      <c r="X33" s="432"/>
      <c r="Y33" s="432"/>
      <c r="Z33" s="432"/>
      <c r="AA33" s="432"/>
      <c r="AB33" s="432"/>
      <c r="AC33" s="432"/>
      <c r="AD33" s="432"/>
      <c r="AE33" s="432"/>
      <c r="AF33" s="432"/>
      <c r="AG33" s="432"/>
      <c r="AH33" s="432"/>
      <c r="AI33" s="432"/>
      <c r="AJ33" s="432"/>
      <c r="AK33" s="432"/>
      <c r="AL33" s="203"/>
      <c r="AM33" s="467" t="s">
        <v>199</v>
      </c>
      <c r="AN33" s="467"/>
      <c r="AO33" s="432" t="s">
        <v>200</v>
      </c>
      <c r="AP33" s="432"/>
      <c r="AQ33" s="432"/>
      <c r="AR33" s="432"/>
      <c r="AS33" s="432"/>
      <c r="AT33" s="432"/>
      <c r="AU33" s="432"/>
      <c r="AV33" s="432"/>
      <c r="AW33" s="432"/>
      <c r="AX33" s="432"/>
      <c r="AY33" s="432"/>
      <c r="AZ33" s="432"/>
      <c r="BA33" s="432"/>
      <c r="BB33" s="432"/>
      <c r="BC33" s="432"/>
      <c r="BD33" s="204"/>
      <c r="BE33" s="432" t="s">
        <v>201</v>
      </c>
      <c r="BF33" s="432"/>
      <c r="BG33" s="432" t="s">
        <v>202</v>
      </c>
      <c r="BH33" s="432"/>
      <c r="BI33" s="432"/>
      <c r="BJ33" s="432"/>
      <c r="BK33" s="432"/>
      <c r="BL33" s="432"/>
      <c r="BM33" s="432"/>
      <c r="BN33" s="432"/>
      <c r="BO33" s="432"/>
      <c r="BP33" s="432"/>
      <c r="BQ33" s="432"/>
      <c r="BR33" s="432"/>
      <c r="BS33" s="432"/>
      <c r="BT33" s="432"/>
      <c r="BU33" s="432"/>
      <c r="BV33" s="204"/>
      <c r="BW33" s="467" t="s">
        <v>201</v>
      </c>
      <c r="BX33" s="467"/>
      <c r="BY33" s="432" t="s">
        <v>203</v>
      </c>
      <c r="BZ33" s="432"/>
      <c r="CA33" s="432"/>
      <c r="CB33" s="432"/>
      <c r="CC33" s="432"/>
      <c r="CD33" s="432"/>
      <c r="CE33" s="432"/>
      <c r="CF33" s="432"/>
      <c r="CG33" s="432"/>
      <c r="CH33" s="432"/>
      <c r="CI33" s="432"/>
      <c r="CJ33" s="432"/>
      <c r="CK33" s="432"/>
      <c r="CL33" s="432"/>
      <c r="CM33" s="432"/>
      <c r="CN33" s="203"/>
      <c r="CO33" s="467" t="s">
        <v>197</v>
      </c>
      <c r="CP33" s="467"/>
      <c r="CQ33" s="432" t="s">
        <v>204</v>
      </c>
      <c r="CR33" s="432"/>
      <c r="CS33" s="432"/>
      <c r="CT33" s="432"/>
      <c r="CU33" s="432"/>
      <c r="CV33" s="432"/>
      <c r="CW33" s="432"/>
      <c r="CX33" s="432"/>
      <c r="CY33" s="432"/>
      <c r="CZ33" s="432"/>
      <c r="DA33" s="432"/>
      <c r="DB33" s="432"/>
      <c r="DC33" s="432"/>
      <c r="DD33" s="432"/>
      <c r="DE33" s="432"/>
      <c r="DF33" s="203"/>
      <c r="DG33" s="632" t="s">
        <v>205</v>
      </c>
      <c r="DH33" s="632"/>
      <c r="DI33" s="205"/>
    </row>
    <row r="34" spans="1:113" ht="32.25" customHeight="1" x14ac:dyDescent="0.15">
      <c r="A34" s="178"/>
      <c r="B34" s="202"/>
      <c r="C34" s="633">
        <f>IF(E34="","",1)</f>
        <v>1</v>
      </c>
      <c r="D34" s="633"/>
      <c r="E34" s="634" t="str">
        <f>IF('各会計、関係団体の財政状況及び健全化判断比率'!B7="","",'各会計、関係団体の財政状況及び健全化判断比率'!B7)</f>
        <v>一般会計</v>
      </c>
      <c r="F34" s="634"/>
      <c r="G34" s="634"/>
      <c r="H34" s="634"/>
      <c r="I34" s="634"/>
      <c r="J34" s="634"/>
      <c r="K34" s="634"/>
      <c r="L34" s="634"/>
      <c r="M34" s="634"/>
      <c r="N34" s="634"/>
      <c r="O34" s="634"/>
      <c r="P34" s="634"/>
      <c r="Q34" s="634"/>
      <c r="R34" s="634"/>
      <c r="S34" s="634"/>
      <c r="T34" s="178"/>
      <c r="U34" s="633">
        <f>IF(W34="","",MAX(C34:D43)+1)</f>
        <v>2</v>
      </c>
      <c r="V34" s="633"/>
      <c r="W34" s="634" t="str">
        <f>IF('各会計、関係団体の財政状況及び健全化判断比率'!B28="","",'各会計、関係団体の財政状況及び健全化判断比率'!B28)</f>
        <v>国民健康保険特別会計</v>
      </c>
      <c r="X34" s="634"/>
      <c r="Y34" s="634"/>
      <c r="Z34" s="634"/>
      <c r="AA34" s="634"/>
      <c r="AB34" s="634"/>
      <c r="AC34" s="634"/>
      <c r="AD34" s="634"/>
      <c r="AE34" s="634"/>
      <c r="AF34" s="634"/>
      <c r="AG34" s="634"/>
      <c r="AH34" s="634"/>
      <c r="AI34" s="634"/>
      <c r="AJ34" s="634"/>
      <c r="AK34" s="634"/>
      <c r="AL34" s="178"/>
      <c r="AM34" s="633" t="str">
        <f>IF(AO34="","",MAX(C34:D43,U34:V43)+1)</f>
        <v/>
      </c>
      <c r="AN34" s="633"/>
      <c r="AO34" s="634"/>
      <c r="AP34" s="634"/>
      <c r="AQ34" s="634"/>
      <c r="AR34" s="634"/>
      <c r="AS34" s="634"/>
      <c r="AT34" s="634"/>
      <c r="AU34" s="634"/>
      <c r="AV34" s="634"/>
      <c r="AW34" s="634"/>
      <c r="AX34" s="634"/>
      <c r="AY34" s="634"/>
      <c r="AZ34" s="634"/>
      <c r="BA34" s="634"/>
      <c r="BB34" s="634"/>
      <c r="BC34" s="634"/>
      <c r="BD34" s="178"/>
      <c r="BE34" s="633">
        <f>IF(BG34="","",MAX(C34:D43,U34:V43,AM34:AN43)+1)</f>
        <v>5</v>
      </c>
      <c r="BF34" s="633"/>
      <c r="BG34" s="634" t="str">
        <f>IF('各会計、関係団体の財政状況及び健全化判断比率'!B31="","",'各会計、関係団体の財政状況及び健全化判断比率'!B31)</f>
        <v>簡易水道事業特別会計</v>
      </c>
      <c r="BH34" s="634"/>
      <c r="BI34" s="634"/>
      <c r="BJ34" s="634"/>
      <c r="BK34" s="634"/>
      <c r="BL34" s="634"/>
      <c r="BM34" s="634"/>
      <c r="BN34" s="634"/>
      <c r="BO34" s="634"/>
      <c r="BP34" s="634"/>
      <c r="BQ34" s="634"/>
      <c r="BR34" s="634"/>
      <c r="BS34" s="634"/>
      <c r="BT34" s="634"/>
      <c r="BU34" s="634"/>
      <c r="BV34" s="178"/>
      <c r="BW34" s="633">
        <f>IF(BY34="","",MAX(C34:D43,U34:V43,AM34:AN43,BE34:BF43)+1)</f>
        <v>7</v>
      </c>
      <c r="BX34" s="633"/>
      <c r="BY34" s="634" t="str">
        <f>IF('各会計、関係団体の財政状況及び健全化判断比率'!B68="","",'各会計、関係団体の財政状況及び健全化判断比率'!B68)</f>
        <v>西天北五町衛生施設組合</v>
      </c>
      <c r="BZ34" s="634"/>
      <c r="CA34" s="634"/>
      <c r="CB34" s="634"/>
      <c r="CC34" s="634"/>
      <c r="CD34" s="634"/>
      <c r="CE34" s="634"/>
      <c r="CF34" s="634"/>
      <c r="CG34" s="634"/>
      <c r="CH34" s="634"/>
      <c r="CI34" s="634"/>
      <c r="CJ34" s="634"/>
      <c r="CK34" s="634"/>
      <c r="CL34" s="634"/>
      <c r="CM34" s="634"/>
      <c r="CN34" s="178"/>
      <c r="CO34" s="633">
        <f>IF(CQ34="","",MAX(C34:D43,U34:V43,AM34:AN43,BE34:BF43,BW34:BX43)+1)</f>
        <v>10</v>
      </c>
      <c r="CP34" s="633"/>
      <c r="CQ34" s="634" t="str">
        <f>IF('各会計、関係団体の財政状況及び健全化判断比率'!BS7="","",'各会計、関係団体の財政状況及び健全化判断比率'!BS7)</f>
        <v>株式会社　中川町地域開発振興公社</v>
      </c>
      <c r="CR34" s="634"/>
      <c r="CS34" s="634"/>
      <c r="CT34" s="634"/>
      <c r="CU34" s="634"/>
      <c r="CV34" s="634"/>
      <c r="CW34" s="634"/>
      <c r="CX34" s="634"/>
      <c r="CY34" s="634"/>
      <c r="CZ34" s="634"/>
      <c r="DA34" s="634"/>
      <c r="DB34" s="634"/>
      <c r="DC34" s="634"/>
      <c r="DD34" s="634"/>
      <c r="DE34" s="634"/>
      <c r="DG34" s="635" t="str">
        <f>IF('各会計、関係団体の財政状況及び健全化判断比率'!BR7="","",'各会計、関係団体の財政状況及び健全化判断比率'!BR7)</f>
        <v/>
      </c>
      <c r="DH34" s="635"/>
      <c r="DI34" s="205"/>
    </row>
    <row r="35" spans="1:113" ht="32.25" customHeight="1" x14ac:dyDescent="0.15">
      <c r="A35" s="178"/>
      <c r="B35" s="202"/>
      <c r="C35" s="633" t="str">
        <f>IF(E35="","",C34+1)</f>
        <v/>
      </c>
      <c r="D35" s="633"/>
      <c r="E35" s="634" t="str">
        <f>IF('各会計、関係団体の財政状況及び健全化判断比率'!B8="","",'各会計、関係団体の財政状況及び健全化判断比率'!B8)</f>
        <v/>
      </c>
      <c r="F35" s="634"/>
      <c r="G35" s="634"/>
      <c r="H35" s="634"/>
      <c r="I35" s="634"/>
      <c r="J35" s="634"/>
      <c r="K35" s="634"/>
      <c r="L35" s="634"/>
      <c r="M35" s="634"/>
      <c r="N35" s="634"/>
      <c r="O35" s="634"/>
      <c r="P35" s="634"/>
      <c r="Q35" s="634"/>
      <c r="R35" s="634"/>
      <c r="S35" s="634"/>
      <c r="T35" s="178"/>
      <c r="U35" s="633">
        <f>IF(W35="","",U34+1)</f>
        <v>3</v>
      </c>
      <c r="V35" s="633"/>
      <c r="W35" s="634" t="str">
        <f>IF('各会計、関係団体の財政状況及び健全化判断比率'!B29="","",'各会計、関係団体の財政状況及び健全化判断比率'!B29)</f>
        <v>介護保険特別会計</v>
      </c>
      <c r="X35" s="634"/>
      <c r="Y35" s="634"/>
      <c r="Z35" s="634"/>
      <c r="AA35" s="634"/>
      <c r="AB35" s="634"/>
      <c r="AC35" s="634"/>
      <c r="AD35" s="634"/>
      <c r="AE35" s="634"/>
      <c r="AF35" s="634"/>
      <c r="AG35" s="634"/>
      <c r="AH35" s="634"/>
      <c r="AI35" s="634"/>
      <c r="AJ35" s="634"/>
      <c r="AK35" s="634"/>
      <c r="AL35" s="178"/>
      <c r="AM35" s="633" t="str">
        <f t="shared" ref="AM35:AM43" si="0">IF(AO35="","",AM34+1)</f>
        <v/>
      </c>
      <c r="AN35" s="633"/>
      <c r="AO35" s="634"/>
      <c r="AP35" s="634"/>
      <c r="AQ35" s="634"/>
      <c r="AR35" s="634"/>
      <c r="AS35" s="634"/>
      <c r="AT35" s="634"/>
      <c r="AU35" s="634"/>
      <c r="AV35" s="634"/>
      <c r="AW35" s="634"/>
      <c r="AX35" s="634"/>
      <c r="AY35" s="634"/>
      <c r="AZ35" s="634"/>
      <c r="BA35" s="634"/>
      <c r="BB35" s="634"/>
      <c r="BC35" s="634"/>
      <c r="BD35" s="178"/>
      <c r="BE35" s="633">
        <f t="shared" ref="BE35:BE43" si="1">IF(BG35="","",BE34+1)</f>
        <v>6</v>
      </c>
      <c r="BF35" s="633"/>
      <c r="BG35" s="634" t="str">
        <f>IF('各会計、関係団体の財政状況及び健全化判断比率'!B32="","",'各会計、関係団体の財政状況及び健全化判断比率'!B32)</f>
        <v>農業集落排水事業特別会計</v>
      </c>
      <c r="BH35" s="634"/>
      <c r="BI35" s="634"/>
      <c r="BJ35" s="634"/>
      <c r="BK35" s="634"/>
      <c r="BL35" s="634"/>
      <c r="BM35" s="634"/>
      <c r="BN35" s="634"/>
      <c r="BO35" s="634"/>
      <c r="BP35" s="634"/>
      <c r="BQ35" s="634"/>
      <c r="BR35" s="634"/>
      <c r="BS35" s="634"/>
      <c r="BT35" s="634"/>
      <c r="BU35" s="634"/>
      <c r="BV35" s="178"/>
      <c r="BW35" s="633">
        <f t="shared" ref="BW35:BW43" si="2">IF(BY35="","",BW34+1)</f>
        <v>8</v>
      </c>
      <c r="BX35" s="633"/>
      <c r="BY35" s="634" t="str">
        <f>IF('各会計、関係団体の財政状況及び健全化判断比率'!B69="","",'各会計、関係団体の財政状況及び健全化判断比率'!B69)</f>
        <v>上川北部消防事務組合</v>
      </c>
      <c r="BZ35" s="634"/>
      <c r="CA35" s="634"/>
      <c r="CB35" s="634"/>
      <c r="CC35" s="634"/>
      <c r="CD35" s="634"/>
      <c r="CE35" s="634"/>
      <c r="CF35" s="634"/>
      <c r="CG35" s="634"/>
      <c r="CH35" s="634"/>
      <c r="CI35" s="634"/>
      <c r="CJ35" s="634"/>
      <c r="CK35" s="634"/>
      <c r="CL35" s="634"/>
      <c r="CM35" s="634"/>
      <c r="CN35" s="178"/>
      <c r="CO35" s="633" t="str">
        <f t="shared" ref="CO35:CO43" si="3">IF(CQ35="","",CO34+1)</f>
        <v/>
      </c>
      <c r="CP35" s="633"/>
      <c r="CQ35" s="634" t="str">
        <f>IF('各会計、関係団体の財政状況及び健全化判断比率'!BS8="","",'各会計、関係団体の財政状況及び健全化判断比率'!BS8)</f>
        <v/>
      </c>
      <c r="CR35" s="634"/>
      <c r="CS35" s="634"/>
      <c r="CT35" s="634"/>
      <c r="CU35" s="634"/>
      <c r="CV35" s="634"/>
      <c r="CW35" s="634"/>
      <c r="CX35" s="634"/>
      <c r="CY35" s="634"/>
      <c r="CZ35" s="634"/>
      <c r="DA35" s="634"/>
      <c r="DB35" s="634"/>
      <c r="DC35" s="634"/>
      <c r="DD35" s="634"/>
      <c r="DE35" s="634"/>
      <c r="DG35" s="635" t="str">
        <f>IF('各会計、関係団体の財政状況及び健全化判断比率'!BR8="","",'各会計、関係団体の財政状況及び健全化判断比率'!BR8)</f>
        <v/>
      </c>
      <c r="DH35" s="635"/>
      <c r="DI35" s="205"/>
    </row>
    <row r="36" spans="1:113" ht="32.25" customHeight="1" x14ac:dyDescent="0.15">
      <c r="A36" s="178"/>
      <c r="B36" s="202"/>
      <c r="C36" s="633" t="str">
        <f>IF(E36="","",C35+1)</f>
        <v/>
      </c>
      <c r="D36" s="633"/>
      <c r="E36" s="634" t="str">
        <f>IF('各会計、関係団体の財政状況及び健全化判断比率'!B9="","",'各会計、関係団体の財政状況及び健全化判断比率'!B9)</f>
        <v/>
      </c>
      <c r="F36" s="634"/>
      <c r="G36" s="634"/>
      <c r="H36" s="634"/>
      <c r="I36" s="634"/>
      <c r="J36" s="634"/>
      <c r="K36" s="634"/>
      <c r="L36" s="634"/>
      <c r="M36" s="634"/>
      <c r="N36" s="634"/>
      <c r="O36" s="634"/>
      <c r="P36" s="634"/>
      <c r="Q36" s="634"/>
      <c r="R36" s="634"/>
      <c r="S36" s="634"/>
      <c r="T36" s="178"/>
      <c r="U36" s="633">
        <f t="shared" ref="U36:U43" si="4">IF(W36="","",U35+1)</f>
        <v>4</v>
      </c>
      <c r="V36" s="633"/>
      <c r="W36" s="634" t="str">
        <f>IF('各会計、関係団体の財政状況及び健全化判断比率'!B30="","",'各会計、関係団体の財政状況及び健全化判断比率'!B30)</f>
        <v>後期高齢者医療特別会計</v>
      </c>
      <c r="X36" s="634"/>
      <c r="Y36" s="634"/>
      <c r="Z36" s="634"/>
      <c r="AA36" s="634"/>
      <c r="AB36" s="634"/>
      <c r="AC36" s="634"/>
      <c r="AD36" s="634"/>
      <c r="AE36" s="634"/>
      <c r="AF36" s="634"/>
      <c r="AG36" s="634"/>
      <c r="AH36" s="634"/>
      <c r="AI36" s="634"/>
      <c r="AJ36" s="634"/>
      <c r="AK36" s="634"/>
      <c r="AL36" s="178"/>
      <c r="AM36" s="633" t="str">
        <f t="shared" si="0"/>
        <v/>
      </c>
      <c r="AN36" s="633"/>
      <c r="AO36" s="634"/>
      <c r="AP36" s="634"/>
      <c r="AQ36" s="634"/>
      <c r="AR36" s="634"/>
      <c r="AS36" s="634"/>
      <c r="AT36" s="634"/>
      <c r="AU36" s="634"/>
      <c r="AV36" s="634"/>
      <c r="AW36" s="634"/>
      <c r="AX36" s="634"/>
      <c r="AY36" s="634"/>
      <c r="AZ36" s="634"/>
      <c r="BA36" s="634"/>
      <c r="BB36" s="634"/>
      <c r="BC36" s="634"/>
      <c r="BD36" s="178"/>
      <c r="BE36" s="633" t="str">
        <f t="shared" si="1"/>
        <v/>
      </c>
      <c r="BF36" s="633"/>
      <c r="BG36" s="634"/>
      <c r="BH36" s="634"/>
      <c r="BI36" s="634"/>
      <c r="BJ36" s="634"/>
      <c r="BK36" s="634"/>
      <c r="BL36" s="634"/>
      <c r="BM36" s="634"/>
      <c r="BN36" s="634"/>
      <c r="BO36" s="634"/>
      <c r="BP36" s="634"/>
      <c r="BQ36" s="634"/>
      <c r="BR36" s="634"/>
      <c r="BS36" s="634"/>
      <c r="BT36" s="634"/>
      <c r="BU36" s="634"/>
      <c r="BV36" s="178"/>
      <c r="BW36" s="633">
        <f t="shared" si="2"/>
        <v>9</v>
      </c>
      <c r="BX36" s="633"/>
      <c r="BY36" s="634" t="str">
        <f>IF('各会計、関係団体の財政状況及び健全化判断比率'!B70="","",'各会計、関係団体の財政状況及び健全化判断比率'!B70)</f>
        <v>上川教育研修センター組合</v>
      </c>
      <c r="BZ36" s="634"/>
      <c r="CA36" s="634"/>
      <c r="CB36" s="634"/>
      <c r="CC36" s="634"/>
      <c r="CD36" s="634"/>
      <c r="CE36" s="634"/>
      <c r="CF36" s="634"/>
      <c r="CG36" s="634"/>
      <c r="CH36" s="634"/>
      <c r="CI36" s="634"/>
      <c r="CJ36" s="634"/>
      <c r="CK36" s="634"/>
      <c r="CL36" s="634"/>
      <c r="CM36" s="634"/>
      <c r="CN36" s="178"/>
      <c r="CO36" s="633" t="str">
        <f t="shared" si="3"/>
        <v/>
      </c>
      <c r="CP36" s="633"/>
      <c r="CQ36" s="634" t="str">
        <f>IF('各会計、関係団体の財政状況及び健全化判断比率'!BS9="","",'各会計、関係団体の財政状況及び健全化判断比率'!BS9)</f>
        <v/>
      </c>
      <c r="CR36" s="634"/>
      <c r="CS36" s="634"/>
      <c r="CT36" s="634"/>
      <c r="CU36" s="634"/>
      <c r="CV36" s="634"/>
      <c r="CW36" s="634"/>
      <c r="CX36" s="634"/>
      <c r="CY36" s="634"/>
      <c r="CZ36" s="634"/>
      <c r="DA36" s="634"/>
      <c r="DB36" s="634"/>
      <c r="DC36" s="634"/>
      <c r="DD36" s="634"/>
      <c r="DE36" s="634"/>
      <c r="DG36" s="635" t="str">
        <f>IF('各会計、関係団体の財政状況及び健全化判断比率'!BR9="","",'各会計、関係団体の財政状況及び健全化判断比率'!BR9)</f>
        <v/>
      </c>
      <c r="DH36" s="635"/>
      <c r="DI36" s="205"/>
    </row>
    <row r="37" spans="1:113" ht="32.25" customHeight="1" x14ac:dyDescent="0.15">
      <c r="A37" s="178"/>
      <c r="B37" s="202"/>
      <c r="C37" s="633" t="str">
        <f>IF(E37="","",C36+1)</f>
        <v/>
      </c>
      <c r="D37" s="633"/>
      <c r="E37" s="634" t="str">
        <f>IF('各会計、関係団体の財政状況及び健全化判断比率'!B10="","",'各会計、関係団体の財政状況及び健全化判断比率'!B10)</f>
        <v/>
      </c>
      <c r="F37" s="634"/>
      <c r="G37" s="634"/>
      <c r="H37" s="634"/>
      <c r="I37" s="634"/>
      <c r="J37" s="634"/>
      <c r="K37" s="634"/>
      <c r="L37" s="634"/>
      <c r="M37" s="634"/>
      <c r="N37" s="634"/>
      <c r="O37" s="634"/>
      <c r="P37" s="634"/>
      <c r="Q37" s="634"/>
      <c r="R37" s="634"/>
      <c r="S37" s="634"/>
      <c r="T37" s="178"/>
      <c r="U37" s="633" t="str">
        <f t="shared" si="4"/>
        <v/>
      </c>
      <c r="V37" s="633"/>
      <c r="W37" s="634"/>
      <c r="X37" s="634"/>
      <c r="Y37" s="634"/>
      <c r="Z37" s="634"/>
      <c r="AA37" s="634"/>
      <c r="AB37" s="634"/>
      <c r="AC37" s="634"/>
      <c r="AD37" s="634"/>
      <c r="AE37" s="634"/>
      <c r="AF37" s="634"/>
      <c r="AG37" s="634"/>
      <c r="AH37" s="634"/>
      <c r="AI37" s="634"/>
      <c r="AJ37" s="634"/>
      <c r="AK37" s="634"/>
      <c r="AL37" s="178"/>
      <c r="AM37" s="633" t="str">
        <f t="shared" si="0"/>
        <v/>
      </c>
      <c r="AN37" s="633"/>
      <c r="AO37" s="634"/>
      <c r="AP37" s="634"/>
      <c r="AQ37" s="634"/>
      <c r="AR37" s="634"/>
      <c r="AS37" s="634"/>
      <c r="AT37" s="634"/>
      <c r="AU37" s="634"/>
      <c r="AV37" s="634"/>
      <c r="AW37" s="634"/>
      <c r="AX37" s="634"/>
      <c r="AY37" s="634"/>
      <c r="AZ37" s="634"/>
      <c r="BA37" s="634"/>
      <c r="BB37" s="634"/>
      <c r="BC37" s="634"/>
      <c r="BD37" s="178"/>
      <c r="BE37" s="633" t="str">
        <f t="shared" si="1"/>
        <v/>
      </c>
      <c r="BF37" s="633"/>
      <c r="BG37" s="634"/>
      <c r="BH37" s="634"/>
      <c r="BI37" s="634"/>
      <c r="BJ37" s="634"/>
      <c r="BK37" s="634"/>
      <c r="BL37" s="634"/>
      <c r="BM37" s="634"/>
      <c r="BN37" s="634"/>
      <c r="BO37" s="634"/>
      <c r="BP37" s="634"/>
      <c r="BQ37" s="634"/>
      <c r="BR37" s="634"/>
      <c r="BS37" s="634"/>
      <c r="BT37" s="634"/>
      <c r="BU37" s="634"/>
      <c r="BV37" s="178"/>
      <c r="BW37" s="633" t="str">
        <f t="shared" si="2"/>
        <v/>
      </c>
      <c r="BX37" s="633"/>
      <c r="BY37" s="634" t="str">
        <f>IF('各会計、関係団体の財政状況及び健全化判断比率'!B71="","",'各会計、関係団体の財政状況及び健全化判断比率'!B71)</f>
        <v/>
      </c>
      <c r="BZ37" s="634"/>
      <c r="CA37" s="634"/>
      <c r="CB37" s="634"/>
      <c r="CC37" s="634"/>
      <c r="CD37" s="634"/>
      <c r="CE37" s="634"/>
      <c r="CF37" s="634"/>
      <c r="CG37" s="634"/>
      <c r="CH37" s="634"/>
      <c r="CI37" s="634"/>
      <c r="CJ37" s="634"/>
      <c r="CK37" s="634"/>
      <c r="CL37" s="634"/>
      <c r="CM37" s="634"/>
      <c r="CN37" s="178"/>
      <c r="CO37" s="633" t="str">
        <f t="shared" si="3"/>
        <v/>
      </c>
      <c r="CP37" s="633"/>
      <c r="CQ37" s="634" t="str">
        <f>IF('各会計、関係団体の財政状況及び健全化判断比率'!BS10="","",'各会計、関係団体の財政状況及び健全化判断比率'!BS10)</f>
        <v/>
      </c>
      <c r="CR37" s="634"/>
      <c r="CS37" s="634"/>
      <c r="CT37" s="634"/>
      <c r="CU37" s="634"/>
      <c r="CV37" s="634"/>
      <c r="CW37" s="634"/>
      <c r="CX37" s="634"/>
      <c r="CY37" s="634"/>
      <c r="CZ37" s="634"/>
      <c r="DA37" s="634"/>
      <c r="DB37" s="634"/>
      <c r="DC37" s="634"/>
      <c r="DD37" s="634"/>
      <c r="DE37" s="634"/>
      <c r="DG37" s="635" t="str">
        <f>IF('各会計、関係団体の財政状況及び健全化判断比率'!BR10="","",'各会計、関係団体の財政状況及び健全化判断比率'!BR10)</f>
        <v/>
      </c>
      <c r="DH37" s="635"/>
      <c r="DI37" s="205"/>
    </row>
    <row r="38" spans="1:113" ht="32.25" customHeight="1" x14ac:dyDescent="0.15">
      <c r="A38" s="178"/>
      <c r="B38" s="202"/>
      <c r="C38" s="633" t="str">
        <f t="shared" ref="C38:C43" si="5">IF(E38="","",C37+1)</f>
        <v/>
      </c>
      <c r="D38" s="633"/>
      <c r="E38" s="634" t="str">
        <f>IF('各会計、関係団体の財政状況及び健全化判断比率'!B11="","",'各会計、関係団体の財政状況及び健全化判断比率'!B11)</f>
        <v/>
      </c>
      <c r="F38" s="634"/>
      <c r="G38" s="634"/>
      <c r="H38" s="634"/>
      <c r="I38" s="634"/>
      <c r="J38" s="634"/>
      <c r="K38" s="634"/>
      <c r="L38" s="634"/>
      <c r="M38" s="634"/>
      <c r="N38" s="634"/>
      <c r="O38" s="634"/>
      <c r="P38" s="634"/>
      <c r="Q38" s="634"/>
      <c r="R38" s="634"/>
      <c r="S38" s="634"/>
      <c r="T38" s="178"/>
      <c r="U38" s="633" t="str">
        <f t="shared" si="4"/>
        <v/>
      </c>
      <c r="V38" s="633"/>
      <c r="W38" s="634"/>
      <c r="X38" s="634"/>
      <c r="Y38" s="634"/>
      <c r="Z38" s="634"/>
      <c r="AA38" s="634"/>
      <c r="AB38" s="634"/>
      <c r="AC38" s="634"/>
      <c r="AD38" s="634"/>
      <c r="AE38" s="634"/>
      <c r="AF38" s="634"/>
      <c r="AG38" s="634"/>
      <c r="AH38" s="634"/>
      <c r="AI38" s="634"/>
      <c r="AJ38" s="634"/>
      <c r="AK38" s="634"/>
      <c r="AL38" s="178"/>
      <c r="AM38" s="633" t="str">
        <f t="shared" si="0"/>
        <v/>
      </c>
      <c r="AN38" s="633"/>
      <c r="AO38" s="634"/>
      <c r="AP38" s="634"/>
      <c r="AQ38" s="634"/>
      <c r="AR38" s="634"/>
      <c r="AS38" s="634"/>
      <c r="AT38" s="634"/>
      <c r="AU38" s="634"/>
      <c r="AV38" s="634"/>
      <c r="AW38" s="634"/>
      <c r="AX38" s="634"/>
      <c r="AY38" s="634"/>
      <c r="AZ38" s="634"/>
      <c r="BA38" s="634"/>
      <c r="BB38" s="634"/>
      <c r="BC38" s="634"/>
      <c r="BD38" s="178"/>
      <c r="BE38" s="633" t="str">
        <f t="shared" si="1"/>
        <v/>
      </c>
      <c r="BF38" s="633"/>
      <c r="BG38" s="634"/>
      <c r="BH38" s="634"/>
      <c r="BI38" s="634"/>
      <c r="BJ38" s="634"/>
      <c r="BK38" s="634"/>
      <c r="BL38" s="634"/>
      <c r="BM38" s="634"/>
      <c r="BN38" s="634"/>
      <c r="BO38" s="634"/>
      <c r="BP38" s="634"/>
      <c r="BQ38" s="634"/>
      <c r="BR38" s="634"/>
      <c r="BS38" s="634"/>
      <c r="BT38" s="634"/>
      <c r="BU38" s="634"/>
      <c r="BV38" s="178"/>
      <c r="BW38" s="633" t="str">
        <f t="shared" si="2"/>
        <v/>
      </c>
      <c r="BX38" s="633"/>
      <c r="BY38" s="634" t="str">
        <f>IF('各会計、関係団体の財政状況及び健全化判断比率'!B72="","",'各会計、関係団体の財政状況及び健全化判断比率'!B72)</f>
        <v/>
      </c>
      <c r="BZ38" s="634"/>
      <c r="CA38" s="634"/>
      <c r="CB38" s="634"/>
      <c r="CC38" s="634"/>
      <c r="CD38" s="634"/>
      <c r="CE38" s="634"/>
      <c r="CF38" s="634"/>
      <c r="CG38" s="634"/>
      <c r="CH38" s="634"/>
      <c r="CI38" s="634"/>
      <c r="CJ38" s="634"/>
      <c r="CK38" s="634"/>
      <c r="CL38" s="634"/>
      <c r="CM38" s="634"/>
      <c r="CN38" s="178"/>
      <c r="CO38" s="633" t="str">
        <f t="shared" si="3"/>
        <v/>
      </c>
      <c r="CP38" s="633"/>
      <c r="CQ38" s="634" t="str">
        <f>IF('各会計、関係団体の財政状況及び健全化判断比率'!BS11="","",'各会計、関係団体の財政状況及び健全化判断比率'!BS11)</f>
        <v/>
      </c>
      <c r="CR38" s="634"/>
      <c r="CS38" s="634"/>
      <c r="CT38" s="634"/>
      <c r="CU38" s="634"/>
      <c r="CV38" s="634"/>
      <c r="CW38" s="634"/>
      <c r="CX38" s="634"/>
      <c r="CY38" s="634"/>
      <c r="CZ38" s="634"/>
      <c r="DA38" s="634"/>
      <c r="DB38" s="634"/>
      <c r="DC38" s="634"/>
      <c r="DD38" s="634"/>
      <c r="DE38" s="634"/>
      <c r="DG38" s="635" t="str">
        <f>IF('各会計、関係団体の財政状況及び健全化判断比率'!BR11="","",'各会計、関係団体の財政状況及び健全化判断比率'!BR11)</f>
        <v/>
      </c>
      <c r="DH38" s="635"/>
      <c r="DI38" s="205"/>
    </row>
    <row r="39" spans="1:113" ht="32.25" customHeight="1" x14ac:dyDescent="0.15">
      <c r="A39" s="178"/>
      <c r="B39" s="202"/>
      <c r="C39" s="633" t="str">
        <f t="shared" si="5"/>
        <v/>
      </c>
      <c r="D39" s="633"/>
      <c r="E39" s="634" t="str">
        <f>IF('各会計、関係団体の財政状況及び健全化判断比率'!B12="","",'各会計、関係団体の財政状況及び健全化判断比率'!B12)</f>
        <v/>
      </c>
      <c r="F39" s="634"/>
      <c r="G39" s="634"/>
      <c r="H39" s="634"/>
      <c r="I39" s="634"/>
      <c r="J39" s="634"/>
      <c r="K39" s="634"/>
      <c r="L39" s="634"/>
      <c r="M39" s="634"/>
      <c r="N39" s="634"/>
      <c r="O39" s="634"/>
      <c r="P39" s="634"/>
      <c r="Q39" s="634"/>
      <c r="R39" s="634"/>
      <c r="S39" s="634"/>
      <c r="T39" s="178"/>
      <c r="U39" s="633" t="str">
        <f t="shared" si="4"/>
        <v/>
      </c>
      <c r="V39" s="633"/>
      <c r="W39" s="634"/>
      <c r="X39" s="634"/>
      <c r="Y39" s="634"/>
      <c r="Z39" s="634"/>
      <c r="AA39" s="634"/>
      <c r="AB39" s="634"/>
      <c r="AC39" s="634"/>
      <c r="AD39" s="634"/>
      <c r="AE39" s="634"/>
      <c r="AF39" s="634"/>
      <c r="AG39" s="634"/>
      <c r="AH39" s="634"/>
      <c r="AI39" s="634"/>
      <c r="AJ39" s="634"/>
      <c r="AK39" s="634"/>
      <c r="AL39" s="178"/>
      <c r="AM39" s="633" t="str">
        <f t="shared" si="0"/>
        <v/>
      </c>
      <c r="AN39" s="633"/>
      <c r="AO39" s="634"/>
      <c r="AP39" s="634"/>
      <c r="AQ39" s="634"/>
      <c r="AR39" s="634"/>
      <c r="AS39" s="634"/>
      <c r="AT39" s="634"/>
      <c r="AU39" s="634"/>
      <c r="AV39" s="634"/>
      <c r="AW39" s="634"/>
      <c r="AX39" s="634"/>
      <c r="AY39" s="634"/>
      <c r="AZ39" s="634"/>
      <c r="BA39" s="634"/>
      <c r="BB39" s="634"/>
      <c r="BC39" s="634"/>
      <c r="BD39" s="178"/>
      <c r="BE39" s="633" t="str">
        <f t="shared" si="1"/>
        <v/>
      </c>
      <c r="BF39" s="633"/>
      <c r="BG39" s="634"/>
      <c r="BH39" s="634"/>
      <c r="BI39" s="634"/>
      <c r="BJ39" s="634"/>
      <c r="BK39" s="634"/>
      <c r="BL39" s="634"/>
      <c r="BM39" s="634"/>
      <c r="BN39" s="634"/>
      <c r="BO39" s="634"/>
      <c r="BP39" s="634"/>
      <c r="BQ39" s="634"/>
      <c r="BR39" s="634"/>
      <c r="BS39" s="634"/>
      <c r="BT39" s="634"/>
      <c r="BU39" s="634"/>
      <c r="BV39" s="178"/>
      <c r="BW39" s="633" t="str">
        <f t="shared" si="2"/>
        <v/>
      </c>
      <c r="BX39" s="633"/>
      <c r="BY39" s="634" t="str">
        <f>IF('各会計、関係団体の財政状況及び健全化判断比率'!B73="","",'各会計、関係団体の財政状況及び健全化判断比率'!B73)</f>
        <v/>
      </c>
      <c r="BZ39" s="634"/>
      <c r="CA39" s="634"/>
      <c r="CB39" s="634"/>
      <c r="CC39" s="634"/>
      <c r="CD39" s="634"/>
      <c r="CE39" s="634"/>
      <c r="CF39" s="634"/>
      <c r="CG39" s="634"/>
      <c r="CH39" s="634"/>
      <c r="CI39" s="634"/>
      <c r="CJ39" s="634"/>
      <c r="CK39" s="634"/>
      <c r="CL39" s="634"/>
      <c r="CM39" s="634"/>
      <c r="CN39" s="178"/>
      <c r="CO39" s="633" t="str">
        <f t="shared" si="3"/>
        <v/>
      </c>
      <c r="CP39" s="633"/>
      <c r="CQ39" s="634" t="str">
        <f>IF('各会計、関係団体の財政状況及び健全化判断比率'!BS12="","",'各会計、関係団体の財政状況及び健全化判断比率'!BS12)</f>
        <v/>
      </c>
      <c r="CR39" s="634"/>
      <c r="CS39" s="634"/>
      <c r="CT39" s="634"/>
      <c r="CU39" s="634"/>
      <c r="CV39" s="634"/>
      <c r="CW39" s="634"/>
      <c r="CX39" s="634"/>
      <c r="CY39" s="634"/>
      <c r="CZ39" s="634"/>
      <c r="DA39" s="634"/>
      <c r="DB39" s="634"/>
      <c r="DC39" s="634"/>
      <c r="DD39" s="634"/>
      <c r="DE39" s="634"/>
      <c r="DG39" s="635" t="str">
        <f>IF('各会計、関係団体の財政状況及び健全化判断比率'!BR12="","",'各会計、関係団体の財政状況及び健全化判断比率'!BR12)</f>
        <v/>
      </c>
      <c r="DH39" s="635"/>
      <c r="DI39" s="205"/>
    </row>
    <row r="40" spans="1:113" ht="32.25" customHeight="1" x14ac:dyDescent="0.15">
      <c r="A40" s="178"/>
      <c r="B40" s="202"/>
      <c r="C40" s="633" t="str">
        <f t="shared" si="5"/>
        <v/>
      </c>
      <c r="D40" s="633"/>
      <c r="E40" s="634" t="str">
        <f>IF('各会計、関係団体の財政状況及び健全化判断比率'!B13="","",'各会計、関係団体の財政状況及び健全化判断比率'!B13)</f>
        <v/>
      </c>
      <c r="F40" s="634"/>
      <c r="G40" s="634"/>
      <c r="H40" s="634"/>
      <c r="I40" s="634"/>
      <c r="J40" s="634"/>
      <c r="K40" s="634"/>
      <c r="L40" s="634"/>
      <c r="M40" s="634"/>
      <c r="N40" s="634"/>
      <c r="O40" s="634"/>
      <c r="P40" s="634"/>
      <c r="Q40" s="634"/>
      <c r="R40" s="634"/>
      <c r="S40" s="634"/>
      <c r="T40" s="178"/>
      <c r="U40" s="633" t="str">
        <f t="shared" si="4"/>
        <v/>
      </c>
      <c r="V40" s="633"/>
      <c r="W40" s="634"/>
      <c r="X40" s="634"/>
      <c r="Y40" s="634"/>
      <c r="Z40" s="634"/>
      <c r="AA40" s="634"/>
      <c r="AB40" s="634"/>
      <c r="AC40" s="634"/>
      <c r="AD40" s="634"/>
      <c r="AE40" s="634"/>
      <c r="AF40" s="634"/>
      <c r="AG40" s="634"/>
      <c r="AH40" s="634"/>
      <c r="AI40" s="634"/>
      <c r="AJ40" s="634"/>
      <c r="AK40" s="634"/>
      <c r="AL40" s="178"/>
      <c r="AM40" s="633" t="str">
        <f t="shared" si="0"/>
        <v/>
      </c>
      <c r="AN40" s="633"/>
      <c r="AO40" s="634"/>
      <c r="AP40" s="634"/>
      <c r="AQ40" s="634"/>
      <c r="AR40" s="634"/>
      <c r="AS40" s="634"/>
      <c r="AT40" s="634"/>
      <c r="AU40" s="634"/>
      <c r="AV40" s="634"/>
      <c r="AW40" s="634"/>
      <c r="AX40" s="634"/>
      <c r="AY40" s="634"/>
      <c r="AZ40" s="634"/>
      <c r="BA40" s="634"/>
      <c r="BB40" s="634"/>
      <c r="BC40" s="634"/>
      <c r="BD40" s="178"/>
      <c r="BE40" s="633" t="str">
        <f t="shared" si="1"/>
        <v/>
      </c>
      <c r="BF40" s="633"/>
      <c r="BG40" s="634"/>
      <c r="BH40" s="634"/>
      <c r="BI40" s="634"/>
      <c r="BJ40" s="634"/>
      <c r="BK40" s="634"/>
      <c r="BL40" s="634"/>
      <c r="BM40" s="634"/>
      <c r="BN40" s="634"/>
      <c r="BO40" s="634"/>
      <c r="BP40" s="634"/>
      <c r="BQ40" s="634"/>
      <c r="BR40" s="634"/>
      <c r="BS40" s="634"/>
      <c r="BT40" s="634"/>
      <c r="BU40" s="634"/>
      <c r="BV40" s="178"/>
      <c r="BW40" s="633" t="str">
        <f t="shared" si="2"/>
        <v/>
      </c>
      <c r="BX40" s="633"/>
      <c r="BY40" s="634" t="str">
        <f>IF('各会計、関係団体の財政状況及び健全化判断比率'!B74="","",'各会計、関係団体の財政状況及び健全化判断比率'!B74)</f>
        <v/>
      </c>
      <c r="BZ40" s="634"/>
      <c r="CA40" s="634"/>
      <c r="CB40" s="634"/>
      <c r="CC40" s="634"/>
      <c r="CD40" s="634"/>
      <c r="CE40" s="634"/>
      <c r="CF40" s="634"/>
      <c r="CG40" s="634"/>
      <c r="CH40" s="634"/>
      <c r="CI40" s="634"/>
      <c r="CJ40" s="634"/>
      <c r="CK40" s="634"/>
      <c r="CL40" s="634"/>
      <c r="CM40" s="634"/>
      <c r="CN40" s="178"/>
      <c r="CO40" s="633" t="str">
        <f t="shared" si="3"/>
        <v/>
      </c>
      <c r="CP40" s="633"/>
      <c r="CQ40" s="634" t="str">
        <f>IF('各会計、関係団体の財政状況及び健全化判断比率'!BS13="","",'各会計、関係団体の財政状況及び健全化判断比率'!BS13)</f>
        <v/>
      </c>
      <c r="CR40" s="634"/>
      <c r="CS40" s="634"/>
      <c r="CT40" s="634"/>
      <c r="CU40" s="634"/>
      <c r="CV40" s="634"/>
      <c r="CW40" s="634"/>
      <c r="CX40" s="634"/>
      <c r="CY40" s="634"/>
      <c r="CZ40" s="634"/>
      <c r="DA40" s="634"/>
      <c r="DB40" s="634"/>
      <c r="DC40" s="634"/>
      <c r="DD40" s="634"/>
      <c r="DE40" s="634"/>
      <c r="DG40" s="635" t="str">
        <f>IF('各会計、関係団体の財政状況及び健全化判断比率'!BR13="","",'各会計、関係団体の財政状況及び健全化判断比率'!BR13)</f>
        <v/>
      </c>
      <c r="DH40" s="635"/>
      <c r="DI40" s="205"/>
    </row>
    <row r="41" spans="1:113" ht="32.25" customHeight="1" x14ac:dyDescent="0.15">
      <c r="A41" s="178"/>
      <c r="B41" s="202"/>
      <c r="C41" s="633" t="str">
        <f t="shared" si="5"/>
        <v/>
      </c>
      <c r="D41" s="633"/>
      <c r="E41" s="634" t="str">
        <f>IF('各会計、関係団体の財政状況及び健全化判断比率'!B14="","",'各会計、関係団体の財政状況及び健全化判断比率'!B14)</f>
        <v/>
      </c>
      <c r="F41" s="634"/>
      <c r="G41" s="634"/>
      <c r="H41" s="634"/>
      <c r="I41" s="634"/>
      <c r="J41" s="634"/>
      <c r="K41" s="634"/>
      <c r="L41" s="634"/>
      <c r="M41" s="634"/>
      <c r="N41" s="634"/>
      <c r="O41" s="634"/>
      <c r="P41" s="634"/>
      <c r="Q41" s="634"/>
      <c r="R41" s="634"/>
      <c r="S41" s="634"/>
      <c r="T41" s="178"/>
      <c r="U41" s="633" t="str">
        <f t="shared" si="4"/>
        <v/>
      </c>
      <c r="V41" s="633"/>
      <c r="W41" s="634"/>
      <c r="X41" s="634"/>
      <c r="Y41" s="634"/>
      <c r="Z41" s="634"/>
      <c r="AA41" s="634"/>
      <c r="AB41" s="634"/>
      <c r="AC41" s="634"/>
      <c r="AD41" s="634"/>
      <c r="AE41" s="634"/>
      <c r="AF41" s="634"/>
      <c r="AG41" s="634"/>
      <c r="AH41" s="634"/>
      <c r="AI41" s="634"/>
      <c r="AJ41" s="634"/>
      <c r="AK41" s="634"/>
      <c r="AL41" s="178"/>
      <c r="AM41" s="633" t="str">
        <f t="shared" si="0"/>
        <v/>
      </c>
      <c r="AN41" s="633"/>
      <c r="AO41" s="634"/>
      <c r="AP41" s="634"/>
      <c r="AQ41" s="634"/>
      <c r="AR41" s="634"/>
      <c r="AS41" s="634"/>
      <c r="AT41" s="634"/>
      <c r="AU41" s="634"/>
      <c r="AV41" s="634"/>
      <c r="AW41" s="634"/>
      <c r="AX41" s="634"/>
      <c r="AY41" s="634"/>
      <c r="AZ41" s="634"/>
      <c r="BA41" s="634"/>
      <c r="BB41" s="634"/>
      <c r="BC41" s="634"/>
      <c r="BD41" s="178"/>
      <c r="BE41" s="633" t="str">
        <f t="shared" si="1"/>
        <v/>
      </c>
      <c r="BF41" s="633"/>
      <c r="BG41" s="634"/>
      <c r="BH41" s="634"/>
      <c r="BI41" s="634"/>
      <c r="BJ41" s="634"/>
      <c r="BK41" s="634"/>
      <c r="BL41" s="634"/>
      <c r="BM41" s="634"/>
      <c r="BN41" s="634"/>
      <c r="BO41" s="634"/>
      <c r="BP41" s="634"/>
      <c r="BQ41" s="634"/>
      <c r="BR41" s="634"/>
      <c r="BS41" s="634"/>
      <c r="BT41" s="634"/>
      <c r="BU41" s="634"/>
      <c r="BV41" s="178"/>
      <c r="BW41" s="633" t="str">
        <f t="shared" si="2"/>
        <v/>
      </c>
      <c r="BX41" s="633"/>
      <c r="BY41" s="634" t="str">
        <f>IF('各会計、関係団体の財政状況及び健全化判断比率'!B75="","",'各会計、関係団体の財政状況及び健全化判断比率'!B75)</f>
        <v/>
      </c>
      <c r="BZ41" s="634"/>
      <c r="CA41" s="634"/>
      <c r="CB41" s="634"/>
      <c r="CC41" s="634"/>
      <c r="CD41" s="634"/>
      <c r="CE41" s="634"/>
      <c r="CF41" s="634"/>
      <c r="CG41" s="634"/>
      <c r="CH41" s="634"/>
      <c r="CI41" s="634"/>
      <c r="CJ41" s="634"/>
      <c r="CK41" s="634"/>
      <c r="CL41" s="634"/>
      <c r="CM41" s="634"/>
      <c r="CN41" s="178"/>
      <c r="CO41" s="633" t="str">
        <f t="shared" si="3"/>
        <v/>
      </c>
      <c r="CP41" s="633"/>
      <c r="CQ41" s="634" t="str">
        <f>IF('各会計、関係団体の財政状況及び健全化判断比率'!BS14="","",'各会計、関係団体の財政状況及び健全化判断比率'!BS14)</f>
        <v/>
      </c>
      <c r="CR41" s="634"/>
      <c r="CS41" s="634"/>
      <c r="CT41" s="634"/>
      <c r="CU41" s="634"/>
      <c r="CV41" s="634"/>
      <c r="CW41" s="634"/>
      <c r="CX41" s="634"/>
      <c r="CY41" s="634"/>
      <c r="CZ41" s="634"/>
      <c r="DA41" s="634"/>
      <c r="DB41" s="634"/>
      <c r="DC41" s="634"/>
      <c r="DD41" s="634"/>
      <c r="DE41" s="634"/>
      <c r="DG41" s="635" t="str">
        <f>IF('各会計、関係団体の財政状況及び健全化判断比率'!BR14="","",'各会計、関係団体の財政状況及び健全化判断比率'!BR14)</f>
        <v/>
      </c>
      <c r="DH41" s="635"/>
      <c r="DI41" s="205"/>
    </row>
    <row r="42" spans="1:113" ht="32.25" customHeight="1" x14ac:dyDescent="0.15">
      <c r="B42" s="202"/>
      <c r="C42" s="633" t="str">
        <f t="shared" si="5"/>
        <v/>
      </c>
      <c r="D42" s="633"/>
      <c r="E42" s="634" t="str">
        <f>IF('各会計、関係団体の財政状況及び健全化判断比率'!B15="","",'各会計、関係団体の財政状況及び健全化判断比率'!B15)</f>
        <v/>
      </c>
      <c r="F42" s="634"/>
      <c r="G42" s="634"/>
      <c r="H42" s="634"/>
      <c r="I42" s="634"/>
      <c r="J42" s="634"/>
      <c r="K42" s="634"/>
      <c r="L42" s="634"/>
      <c r="M42" s="634"/>
      <c r="N42" s="634"/>
      <c r="O42" s="634"/>
      <c r="P42" s="634"/>
      <c r="Q42" s="634"/>
      <c r="R42" s="634"/>
      <c r="S42" s="634"/>
      <c r="T42" s="178"/>
      <c r="U42" s="633" t="str">
        <f t="shared" si="4"/>
        <v/>
      </c>
      <c r="V42" s="633"/>
      <c r="W42" s="634"/>
      <c r="X42" s="634"/>
      <c r="Y42" s="634"/>
      <c r="Z42" s="634"/>
      <c r="AA42" s="634"/>
      <c r="AB42" s="634"/>
      <c r="AC42" s="634"/>
      <c r="AD42" s="634"/>
      <c r="AE42" s="634"/>
      <c r="AF42" s="634"/>
      <c r="AG42" s="634"/>
      <c r="AH42" s="634"/>
      <c r="AI42" s="634"/>
      <c r="AJ42" s="634"/>
      <c r="AK42" s="634"/>
      <c r="AL42" s="178"/>
      <c r="AM42" s="633" t="str">
        <f t="shared" si="0"/>
        <v/>
      </c>
      <c r="AN42" s="633"/>
      <c r="AO42" s="634"/>
      <c r="AP42" s="634"/>
      <c r="AQ42" s="634"/>
      <c r="AR42" s="634"/>
      <c r="AS42" s="634"/>
      <c r="AT42" s="634"/>
      <c r="AU42" s="634"/>
      <c r="AV42" s="634"/>
      <c r="AW42" s="634"/>
      <c r="AX42" s="634"/>
      <c r="AY42" s="634"/>
      <c r="AZ42" s="634"/>
      <c r="BA42" s="634"/>
      <c r="BB42" s="634"/>
      <c r="BC42" s="634"/>
      <c r="BD42" s="178"/>
      <c r="BE42" s="633" t="str">
        <f t="shared" si="1"/>
        <v/>
      </c>
      <c r="BF42" s="633"/>
      <c r="BG42" s="634"/>
      <c r="BH42" s="634"/>
      <c r="BI42" s="634"/>
      <c r="BJ42" s="634"/>
      <c r="BK42" s="634"/>
      <c r="BL42" s="634"/>
      <c r="BM42" s="634"/>
      <c r="BN42" s="634"/>
      <c r="BO42" s="634"/>
      <c r="BP42" s="634"/>
      <c r="BQ42" s="634"/>
      <c r="BR42" s="634"/>
      <c r="BS42" s="634"/>
      <c r="BT42" s="634"/>
      <c r="BU42" s="634"/>
      <c r="BV42" s="178"/>
      <c r="BW42" s="633" t="str">
        <f t="shared" si="2"/>
        <v/>
      </c>
      <c r="BX42" s="633"/>
      <c r="BY42" s="634" t="str">
        <f>IF('各会計、関係団体の財政状況及び健全化判断比率'!B76="","",'各会計、関係団体の財政状況及び健全化判断比率'!B76)</f>
        <v/>
      </c>
      <c r="BZ42" s="634"/>
      <c r="CA42" s="634"/>
      <c r="CB42" s="634"/>
      <c r="CC42" s="634"/>
      <c r="CD42" s="634"/>
      <c r="CE42" s="634"/>
      <c r="CF42" s="634"/>
      <c r="CG42" s="634"/>
      <c r="CH42" s="634"/>
      <c r="CI42" s="634"/>
      <c r="CJ42" s="634"/>
      <c r="CK42" s="634"/>
      <c r="CL42" s="634"/>
      <c r="CM42" s="634"/>
      <c r="CN42" s="178"/>
      <c r="CO42" s="633" t="str">
        <f t="shared" si="3"/>
        <v/>
      </c>
      <c r="CP42" s="633"/>
      <c r="CQ42" s="634" t="str">
        <f>IF('各会計、関係団体の財政状況及び健全化判断比率'!BS15="","",'各会計、関係団体の財政状況及び健全化判断比率'!BS15)</f>
        <v/>
      </c>
      <c r="CR42" s="634"/>
      <c r="CS42" s="634"/>
      <c r="CT42" s="634"/>
      <c r="CU42" s="634"/>
      <c r="CV42" s="634"/>
      <c r="CW42" s="634"/>
      <c r="CX42" s="634"/>
      <c r="CY42" s="634"/>
      <c r="CZ42" s="634"/>
      <c r="DA42" s="634"/>
      <c r="DB42" s="634"/>
      <c r="DC42" s="634"/>
      <c r="DD42" s="634"/>
      <c r="DE42" s="634"/>
      <c r="DG42" s="635" t="str">
        <f>IF('各会計、関係団体の財政状況及び健全化判断比率'!BR15="","",'各会計、関係団体の財政状況及び健全化判断比率'!BR15)</f>
        <v/>
      </c>
      <c r="DH42" s="635"/>
      <c r="DI42" s="205"/>
    </row>
    <row r="43" spans="1:113" ht="32.25" customHeight="1" x14ac:dyDescent="0.15">
      <c r="B43" s="202"/>
      <c r="C43" s="633" t="str">
        <f t="shared" si="5"/>
        <v/>
      </c>
      <c r="D43" s="633"/>
      <c r="E43" s="634" t="str">
        <f>IF('各会計、関係団体の財政状況及び健全化判断比率'!B16="","",'各会計、関係団体の財政状況及び健全化判断比率'!B16)</f>
        <v/>
      </c>
      <c r="F43" s="634"/>
      <c r="G43" s="634"/>
      <c r="H43" s="634"/>
      <c r="I43" s="634"/>
      <c r="J43" s="634"/>
      <c r="K43" s="634"/>
      <c r="L43" s="634"/>
      <c r="M43" s="634"/>
      <c r="N43" s="634"/>
      <c r="O43" s="634"/>
      <c r="P43" s="634"/>
      <c r="Q43" s="634"/>
      <c r="R43" s="634"/>
      <c r="S43" s="634"/>
      <c r="T43" s="178"/>
      <c r="U43" s="633" t="str">
        <f t="shared" si="4"/>
        <v/>
      </c>
      <c r="V43" s="633"/>
      <c r="W43" s="634"/>
      <c r="X43" s="634"/>
      <c r="Y43" s="634"/>
      <c r="Z43" s="634"/>
      <c r="AA43" s="634"/>
      <c r="AB43" s="634"/>
      <c r="AC43" s="634"/>
      <c r="AD43" s="634"/>
      <c r="AE43" s="634"/>
      <c r="AF43" s="634"/>
      <c r="AG43" s="634"/>
      <c r="AH43" s="634"/>
      <c r="AI43" s="634"/>
      <c r="AJ43" s="634"/>
      <c r="AK43" s="634"/>
      <c r="AL43" s="178"/>
      <c r="AM43" s="633" t="str">
        <f t="shared" si="0"/>
        <v/>
      </c>
      <c r="AN43" s="633"/>
      <c r="AO43" s="634"/>
      <c r="AP43" s="634"/>
      <c r="AQ43" s="634"/>
      <c r="AR43" s="634"/>
      <c r="AS43" s="634"/>
      <c r="AT43" s="634"/>
      <c r="AU43" s="634"/>
      <c r="AV43" s="634"/>
      <c r="AW43" s="634"/>
      <c r="AX43" s="634"/>
      <c r="AY43" s="634"/>
      <c r="AZ43" s="634"/>
      <c r="BA43" s="634"/>
      <c r="BB43" s="634"/>
      <c r="BC43" s="634"/>
      <c r="BD43" s="178"/>
      <c r="BE43" s="633" t="str">
        <f t="shared" si="1"/>
        <v/>
      </c>
      <c r="BF43" s="633"/>
      <c r="BG43" s="634"/>
      <c r="BH43" s="634"/>
      <c r="BI43" s="634"/>
      <c r="BJ43" s="634"/>
      <c r="BK43" s="634"/>
      <c r="BL43" s="634"/>
      <c r="BM43" s="634"/>
      <c r="BN43" s="634"/>
      <c r="BO43" s="634"/>
      <c r="BP43" s="634"/>
      <c r="BQ43" s="634"/>
      <c r="BR43" s="634"/>
      <c r="BS43" s="634"/>
      <c r="BT43" s="634"/>
      <c r="BU43" s="634"/>
      <c r="BV43" s="178"/>
      <c r="BW43" s="633" t="str">
        <f t="shared" si="2"/>
        <v/>
      </c>
      <c r="BX43" s="633"/>
      <c r="BY43" s="634" t="str">
        <f>IF('各会計、関係団体の財政状況及び健全化判断比率'!B77="","",'各会計、関係団体の財政状況及び健全化判断比率'!B77)</f>
        <v/>
      </c>
      <c r="BZ43" s="634"/>
      <c r="CA43" s="634"/>
      <c r="CB43" s="634"/>
      <c r="CC43" s="634"/>
      <c r="CD43" s="634"/>
      <c r="CE43" s="634"/>
      <c r="CF43" s="634"/>
      <c r="CG43" s="634"/>
      <c r="CH43" s="634"/>
      <c r="CI43" s="634"/>
      <c r="CJ43" s="634"/>
      <c r="CK43" s="634"/>
      <c r="CL43" s="634"/>
      <c r="CM43" s="634"/>
      <c r="CN43" s="178"/>
      <c r="CO43" s="633" t="str">
        <f t="shared" si="3"/>
        <v/>
      </c>
      <c r="CP43" s="633"/>
      <c r="CQ43" s="634" t="str">
        <f>IF('各会計、関係団体の財政状況及び健全化判断比率'!BS16="","",'各会計、関係団体の財政状況及び健全化判断比率'!BS16)</f>
        <v/>
      </c>
      <c r="CR43" s="634"/>
      <c r="CS43" s="634"/>
      <c r="CT43" s="634"/>
      <c r="CU43" s="634"/>
      <c r="CV43" s="634"/>
      <c r="CW43" s="634"/>
      <c r="CX43" s="634"/>
      <c r="CY43" s="634"/>
      <c r="CZ43" s="634"/>
      <c r="DA43" s="634"/>
      <c r="DB43" s="634"/>
      <c r="DC43" s="634"/>
      <c r="DD43" s="634"/>
      <c r="DE43" s="634"/>
      <c r="DG43" s="635" t="str">
        <f>IF('各会計、関係団体の財政状況及び健全化判断比率'!BR16="","",'各会計、関係団体の財政状況及び健全化判断比率'!BR16)</f>
        <v/>
      </c>
      <c r="DH43" s="63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6" t="s">
        <v>207</v>
      </c>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6"/>
      <c r="AL46" s="636"/>
      <c r="AM46" s="636"/>
      <c r="AN46" s="636"/>
      <c r="AO46" s="636"/>
      <c r="AP46" s="636"/>
      <c r="AQ46" s="636"/>
      <c r="AR46" s="636"/>
      <c r="AS46" s="636"/>
      <c r="AT46" s="636"/>
      <c r="AU46" s="636"/>
      <c r="AV46" s="636"/>
      <c r="AW46" s="636"/>
      <c r="AX46" s="636"/>
      <c r="AY46" s="636"/>
      <c r="AZ46" s="636"/>
      <c r="BA46" s="636"/>
      <c r="BB46" s="636"/>
      <c r="BC46" s="636"/>
      <c r="BD46" s="636"/>
      <c r="BE46" s="636"/>
      <c r="BF46" s="636"/>
      <c r="BG46" s="636"/>
      <c r="BH46" s="636"/>
      <c r="BI46" s="636"/>
      <c r="BJ46" s="636"/>
      <c r="BK46" s="636"/>
      <c r="BL46" s="636"/>
      <c r="BM46" s="636"/>
      <c r="BN46" s="636"/>
      <c r="BO46" s="636"/>
      <c r="BP46" s="636"/>
      <c r="BQ46" s="636"/>
      <c r="BR46" s="636"/>
      <c r="BS46" s="636"/>
      <c r="BT46" s="636"/>
      <c r="BU46" s="636"/>
      <c r="BV46" s="636"/>
      <c r="BW46" s="636"/>
      <c r="BX46" s="636"/>
      <c r="BY46" s="636"/>
      <c r="BZ46" s="636"/>
      <c r="CA46" s="636"/>
      <c r="CB46" s="636"/>
      <c r="CC46" s="636"/>
      <c r="CD46" s="636"/>
      <c r="CE46" s="636"/>
      <c r="CF46" s="636"/>
      <c r="CG46" s="636"/>
      <c r="CH46" s="636"/>
      <c r="CI46" s="636"/>
      <c r="CJ46" s="636"/>
      <c r="CK46" s="636"/>
      <c r="CL46" s="636"/>
      <c r="CM46" s="636"/>
      <c r="CN46" s="636"/>
      <c r="CO46" s="636"/>
      <c r="CP46" s="636"/>
      <c r="CQ46" s="636"/>
      <c r="CR46" s="636"/>
      <c r="CS46" s="636"/>
      <c r="CT46" s="636"/>
      <c r="CU46" s="636"/>
      <c r="CV46" s="636"/>
      <c r="CW46" s="636"/>
      <c r="CX46" s="636"/>
      <c r="CY46" s="636"/>
      <c r="CZ46" s="636"/>
      <c r="DA46" s="636"/>
      <c r="DB46" s="636"/>
      <c r="DC46" s="636"/>
      <c r="DD46" s="636"/>
      <c r="DE46" s="636"/>
      <c r="DF46" s="636"/>
      <c r="DG46" s="636"/>
      <c r="DH46" s="636"/>
      <c r="DI46" s="636"/>
    </row>
    <row r="47" spans="1:113" x14ac:dyDescent="0.15">
      <c r="E47" s="636" t="s">
        <v>208</v>
      </c>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6"/>
      <c r="AY47" s="636"/>
      <c r="AZ47" s="636"/>
      <c r="BA47" s="636"/>
      <c r="BB47" s="636"/>
      <c r="BC47" s="636"/>
      <c r="BD47" s="636"/>
      <c r="BE47" s="636"/>
      <c r="BF47" s="636"/>
      <c r="BG47" s="636"/>
      <c r="BH47" s="636"/>
      <c r="BI47" s="636"/>
      <c r="BJ47" s="636"/>
      <c r="BK47" s="636"/>
      <c r="BL47" s="636"/>
      <c r="BM47" s="636"/>
      <c r="BN47" s="636"/>
      <c r="BO47" s="636"/>
      <c r="BP47" s="636"/>
      <c r="BQ47" s="636"/>
      <c r="BR47" s="636"/>
      <c r="BS47" s="636"/>
      <c r="BT47" s="636"/>
      <c r="BU47" s="636"/>
      <c r="BV47" s="636"/>
      <c r="BW47" s="636"/>
      <c r="BX47" s="636"/>
      <c r="BY47" s="636"/>
      <c r="BZ47" s="636"/>
      <c r="CA47" s="636"/>
      <c r="CB47" s="636"/>
      <c r="CC47" s="636"/>
      <c r="CD47" s="636"/>
      <c r="CE47" s="636"/>
      <c r="CF47" s="636"/>
      <c r="CG47" s="636"/>
      <c r="CH47" s="636"/>
      <c r="CI47" s="636"/>
      <c r="CJ47" s="636"/>
      <c r="CK47" s="636"/>
      <c r="CL47" s="636"/>
      <c r="CM47" s="636"/>
      <c r="CN47" s="636"/>
      <c r="CO47" s="636"/>
      <c r="CP47" s="636"/>
      <c r="CQ47" s="636"/>
      <c r="CR47" s="636"/>
      <c r="CS47" s="636"/>
      <c r="CT47" s="636"/>
      <c r="CU47" s="636"/>
      <c r="CV47" s="636"/>
      <c r="CW47" s="636"/>
      <c r="CX47" s="636"/>
      <c r="CY47" s="636"/>
      <c r="CZ47" s="636"/>
      <c r="DA47" s="636"/>
      <c r="DB47" s="636"/>
      <c r="DC47" s="636"/>
      <c r="DD47" s="636"/>
      <c r="DE47" s="636"/>
      <c r="DF47" s="636"/>
      <c r="DG47" s="636"/>
      <c r="DH47" s="636"/>
      <c r="DI47" s="636"/>
    </row>
    <row r="48" spans="1:113" x14ac:dyDescent="0.15">
      <c r="E48" s="636" t="s">
        <v>209</v>
      </c>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6"/>
      <c r="AU48" s="636"/>
      <c r="AV48" s="636"/>
      <c r="AW48" s="636"/>
      <c r="AX48" s="636"/>
      <c r="AY48" s="636"/>
      <c r="AZ48" s="636"/>
      <c r="BA48" s="636"/>
      <c r="BB48" s="636"/>
      <c r="BC48" s="636"/>
      <c r="BD48" s="636"/>
      <c r="BE48" s="636"/>
      <c r="BF48" s="636"/>
      <c r="BG48" s="636"/>
      <c r="BH48" s="636"/>
      <c r="BI48" s="636"/>
      <c r="BJ48" s="636"/>
      <c r="BK48" s="636"/>
      <c r="BL48" s="636"/>
      <c r="BM48" s="636"/>
      <c r="BN48" s="636"/>
      <c r="BO48" s="636"/>
      <c r="BP48" s="636"/>
      <c r="BQ48" s="636"/>
      <c r="BR48" s="636"/>
      <c r="BS48" s="636"/>
      <c r="BT48" s="636"/>
      <c r="BU48" s="636"/>
      <c r="BV48" s="636"/>
      <c r="BW48" s="636"/>
      <c r="BX48" s="636"/>
      <c r="BY48" s="636"/>
      <c r="BZ48" s="636"/>
      <c r="CA48" s="636"/>
      <c r="CB48" s="636"/>
      <c r="CC48" s="636"/>
      <c r="CD48" s="636"/>
      <c r="CE48" s="636"/>
      <c r="CF48" s="636"/>
      <c r="CG48" s="636"/>
      <c r="CH48" s="636"/>
      <c r="CI48" s="636"/>
      <c r="CJ48" s="636"/>
      <c r="CK48" s="636"/>
      <c r="CL48" s="636"/>
      <c r="CM48" s="636"/>
      <c r="CN48" s="636"/>
      <c r="CO48" s="636"/>
      <c r="CP48" s="636"/>
      <c r="CQ48" s="636"/>
      <c r="CR48" s="636"/>
      <c r="CS48" s="636"/>
      <c r="CT48" s="636"/>
      <c r="CU48" s="636"/>
      <c r="CV48" s="636"/>
      <c r="CW48" s="636"/>
      <c r="CX48" s="636"/>
      <c r="CY48" s="636"/>
      <c r="CZ48" s="636"/>
      <c r="DA48" s="636"/>
      <c r="DB48" s="636"/>
      <c r="DC48" s="636"/>
      <c r="DD48" s="636"/>
      <c r="DE48" s="636"/>
      <c r="DF48" s="636"/>
      <c r="DG48" s="636"/>
      <c r="DH48" s="636"/>
      <c r="DI48" s="636"/>
    </row>
    <row r="49" spans="5:113" x14ac:dyDescent="0.15">
      <c r="E49" s="637" t="s">
        <v>210</v>
      </c>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637"/>
      <c r="AJ49" s="637"/>
      <c r="AK49" s="637"/>
      <c r="AL49" s="637"/>
      <c r="AM49" s="637"/>
      <c r="AN49" s="637"/>
      <c r="AO49" s="637"/>
      <c r="AP49" s="637"/>
      <c r="AQ49" s="637"/>
      <c r="AR49" s="637"/>
      <c r="AS49" s="637"/>
      <c r="AT49" s="637"/>
      <c r="AU49" s="637"/>
      <c r="AV49" s="637"/>
      <c r="AW49" s="637"/>
      <c r="AX49" s="637"/>
      <c r="AY49" s="637"/>
      <c r="AZ49" s="637"/>
      <c r="BA49" s="637"/>
      <c r="BB49" s="637"/>
      <c r="BC49" s="637"/>
      <c r="BD49" s="637"/>
      <c r="BE49" s="637"/>
      <c r="BF49" s="637"/>
      <c r="BG49" s="637"/>
      <c r="BH49" s="637"/>
      <c r="BI49" s="637"/>
      <c r="BJ49" s="637"/>
      <c r="BK49" s="637"/>
      <c r="BL49" s="637"/>
      <c r="BM49" s="637"/>
      <c r="BN49" s="637"/>
      <c r="BO49" s="637"/>
      <c r="BP49" s="637"/>
      <c r="BQ49" s="637"/>
      <c r="BR49" s="637"/>
      <c r="BS49" s="637"/>
      <c r="BT49" s="637"/>
      <c r="BU49" s="637"/>
      <c r="BV49" s="637"/>
      <c r="BW49" s="637"/>
      <c r="BX49" s="637"/>
      <c r="BY49" s="637"/>
      <c r="BZ49" s="637"/>
      <c r="CA49" s="637"/>
      <c r="CB49" s="637"/>
      <c r="CC49" s="637"/>
      <c r="CD49" s="637"/>
      <c r="CE49" s="637"/>
      <c r="CF49" s="637"/>
      <c r="CG49" s="637"/>
      <c r="CH49" s="637"/>
      <c r="CI49" s="637"/>
      <c r="CJ49" s="637"/>
      <c r="CK49" s="637"/>
      <c r="CL49" s="637"/>
      <c r="CM49" s="637"/>
      <c r="CN49" s="637"/>
      <c r="CO49" s="637"/>
      <c r="CP49" s="637"/>
      <c r="CQ49" s="637"/>
      <c r="CR49" s="637"/>
      <c r="CS49" s="637"/>
      <c r="CT49" s="637"/>
      <c r="CU49" s="637"/>
      <c r="CV49" s="637"/>
      <c r="CW49" s="637"/>
      <c r="CX49" s="637"/>
      <c r="CY49" s="637"/>
      <c r="CZ49" s="637"/>
      <c r="DA49" s="637"/>
      <c r="DB49" s="637"/>
      <c r="DC49" s="637"/>
      <c r="DD49" s="637"/>
      <c r="DE49" s="637"/>
      <c r="DF49" s="637"/>
      <c r="DG49" s="637"/>
      <c r="DH49" s="637"/>
      <c r="DI49" s="637"/>
    </row>
    <row r="50" spans="5:113" x14ac:dyDescent="0.15">
      <c r="E50" s="636" t="s">
        <v>211</v>
      </c>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36"/>
      <c r="AY50" s="636"/>
      <c r="AZ50" s="636"/>
      <c r="BA50" s="636"/>
      <c r="BB50" s="636"/>
      <c r="BC50" s="636"/>
      <c r="BD50" s="636"/>
      <c r="BE50" s="636"/>
      <c r="BF50" s="636"/>
      <c r="BG50" s="636"/>
      <c r="BH50" s="636"/>
      <c r="BI50" s="636"/>
      <c r="BJ50" s="636"/>
      <c r="BK50" s="636"/>
      <c r="BL50" s="636"/>
      <c r="BM50" s="636"/>
      <c r="BN50" s="636"/>
      <c r="BO50" s="636"/>
      <c r="BP50" s="636"/>
      <c r="BQ50" s="636"/>
      <c r="BR50" s="636"/>
      <c r="BS50" s="636"/>
      <c r="BT50" s="636"/>
      <c r="BU50" s="636"/>
      <c r="BV50" s="636"/>
      <c r="BW50" s="636"/>
      <c r="BX50" s="636"/>
      <c r="BY50" s="636"/>
      <c r="BZ50" s="636"/>
      <c r="CA50" s="636"/>
      <c r="CB50" s="636"/>
      <c r="CC50" s="636"/>
      <c r="CD50" s="636"/>
      <c r="CE50" s="636"/>
      <c r="CF50" s="636"/>
      <c r="CG50" s="636"/>
      <c r="CH50" s="636"/>
      <c r="CI50" s="636"/>
      <c r="CJ50" s="636"/>
      <c r="CK50" s="636"/>
      <c r="CL50" s="636"/>
      <c r="CM50" s="636"/>
      <c r="CN50" s="636"/>
      <c r="CO50" s="636"/>
      <c r="CP50" s="636"/>
      <c r="CQ50" s="636"/>
      <c r="CR50" s="636"/>
      <c r="CS50" s="636"/>
      <c r="CT50" s="636"/>
      <c r="CU50" s="636"/>
      <c r="CV50" s="636"/>
      <c r="CW50" s="636"/>
      <c r="CX50" s="636"/>
      <c r="CY50" s="636"/>
      <c r="CZ50" s="636"/>
      <c r="DA50" s="636"/>
      <c r="DB50" s="636"/>
      <c r="DC50" s="636"/>
      <c r="DD50" s="636"/>
      <c r="DE50" s="636"/>
      <c r="DF50" s="636"/>
      <c r="DG50" s="636"/>
      <c r="DH50" s="636"/>
      <c r="DI50" s="636"/>
    </row>
    <row r="51" spans="5:113" x14ac:dyDescent="0.15">
      <c r="E51" s="636" t="s">
        <v>212</v>
      </c>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6"/>
      <c r="AL51" s="636"/>
      <c r="AM51" s="636"/>
      <c r="AN51" s="636"/>
      <c r="AO51" s="636"/>
      <c r="AP51" s="636"/>
      <c r="AQ51" s="636"/>
      <c r="AR51" s="636"/>
      <c r="AS51" s="636"/>
      <c r="AT51" s="636"/>
      <c r="AU51" s="636"/>
      <c r="AV51" s="636"/>
      <c r="AW51" s="636"/>
      <c r="AX51" s="636"/>
      <c r="AY51" s="636"/>
      <c r="AZ51" s="636"/>
      <c r="BA51" s="636"/>
      <c r="BB51" s="636"/>
      <c r="BC51" s="636"/>
      <c r="BD51" s="636"/>
      <c r="BE51" s="636"/>
      <c r="BF51" s="636"/>
      <c r="BG51" s="636"/>
      <c r="BH51" s="636"/>
      <c r="BI51" s="636"/>
      <c r="BJ51" s="636"/>
      <c r="BK51" s="636"/>
      <c r="BL51" s="636"/>
      <c r="BM51" s="636"/>
      <c r="BN51" s="636"/>
      <c r="BO51" s="636"/>
      <c r="BP51" s="636"/>
      <c r="BQ51" s="636"/>
      <c r="BR51" s="636"/>
      <c r="BS51" s="636"/>
      <c r="BT51" s="636"/>
      <c r="BU51" s="636"/>
      <c r="BV51" s="636"/>
      <c r="BW51" s="636"/>
      <c r="BX51" s="636"/>
      <c r="BY51" s="636"/>
      <c r="BZ51" s="636"/>
      <c r="CA51" s="636"/>
      <c r="CB51" s="636"/>
      <c r="CC51" s="636"/>
      <c r="CD51" s="636"/>
      <c r="CE51" s="636"/>
      <c r="CF51" s="636"/>
      <c r="CG51" s="636"/>
      <c r="CH51" s="636"/>
      <c r="CI51" s="636"/>
      <c r="CJ51" s="636"/>
      <c r="CK51" s="636"/>
      <c r="CL51" s="636"/>
      <c r="CM51" s="636"/>
      <c r="CN51" s="636"/>
      <c r="CO51" s="636"/>
      <c r="CP51" s="636"/>
      <c r="CQ51" s="636"/>
      <c r="CR51" s="636"/>
      <c r="CS51" s="636"/>
      <c r="CT51" s="636"/>
      <c r="CU51" s="636"/>
      <c r="CV51" s="636"/>
      <c r="CW51" s="636"/>
      <c r="CX51" s="636"/>
      <c r="CY51" s="636"/>
      <c r="CZ51" s="636"/>
      <c r="DA51" s="636"/>
      <c r="DB51" s="636"/>
      <c r="DC51" s="636"/>
      <c r="DD51" s="636"/>
      <c r="DE51" s="636"/>
      <c r="DF51" s="636"/>
      <c r="DG51" s="636"/>
      <c r="DH51" s="636"/>
      <c r="DI51" s="636"/>
    </row>
    <row r="52" spans="5:113" x14ac:dyDescent="0.15">
      <c r="E52" s="636" t="s">
        <v>213</v>
      </c>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36"/>
      <c r="AR52" s="636"/>
      <c r="AS52" s="636"/>
      <c r="AT52" s="636"/>
      <c r="AU52" s="636"/>
      <c r="AV52" s="636"/>
      <c r="AW52" s="636"/>
      <c r="AX52" s="636"/>
      <c r="AY52" s="636"/>
      <c r="AZ52" s="636"/>
      <c r="BA52" s="636"/>
      <c r="BB52" s="636"/>
      <c r="BC52" s="636"/>
      <c r="BD52" s="636"/>
      <c r="BE52" s="636"/>
      <c r="BF52" s="636"/>
      <c r="BG52" s="636"/>
      <c r="BH52" s="636"/>
      <c r="BI52" s="636"/>
      <c r="BJ52" s="636"/>
      <c r="BK52" s="636"/>
      <c r="BL52" s="636"/>
      <c r="BM52" s="636"/>
      <c r="BN52" s="636"/>
      <c r="BO52" s="636"/>
      <c r="BP52" s="636"/>
      <c r="BQ52" s="636"/>
      <c r="BR52" s="636"/>
      <c r="BS52" s="636"/>
      <c r="BT52" s="636"/>
      <c r="BU52" s="636"/>
      <c r="BV52" s="636"/>
      <c r="BW52" s="636"/>
      <c r="BX52" s="636"/>
      <c r="BY52" s="636"/>
      <c r="BZ52" s="636"/>
      <c r="CA52" s="636"/>
      <c r="CB52" s="636"/>
      <c r="CC52" s="636"/>
      <c r="CD52" s="636"/>
      <c r="CE52" s="636"/>
      <c r="CF52" s="636"/>
      <c r="CG52" s="636"/>
      <c r="CH52" s="636"/>
      <c r="CI52" s="636"/>
      <c r="CJ52" s="636"/>
      <c r="CK52" s="636"/>
      <c r="CL52" s="636"/>
      <c r="CM52" s="636"/>
      <c r="CN52" s="636"/>
      <c r="CO52" s="636"/>
      <c r="CP52" s="636"/>
      <c r="CQ52" s="636"/>
      <c r="CR52" s="636"/>
      <c r="CS52" s="636"/>
      <c r="CT52" s="636"/>
      <c r="CU52" s="636"/>
      <c r="CV52" s="636"/>
      <c r="CW52" s="636"/>
      <c r="CX52" s="636"/>
      <c r="CY52" s="636"/>
      <c r="CZ52" s="636"/>
      <c r="DA52" s="636"/>
      <c r="DB52" s="636"/>
      <c r="DC52" s="636"/>
      <c r="DD52" s="636"/>
      <c r="DE52" s="636"/>
      <c r="DF52" s="636"/>
      <c r="DG52" s="636"/>
      <c r="DH52" s="636"/>
      <c r="DI52" s="636"/>
    </row>
    <row r="53" spans="5:113" x14ac:dyDescent="0.15">
      <c r="E53" s="177" t="s">
        <v>574</v>
      </c>
    </row>
    <row r="54" spans="5:113" ht="17.25" x14ac:dyDescent="0.15">
      <c r="E54" s="363"/>
    </row>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89" t="s">
        <v>550</v>
      </c>
      <c r="D34" s="1189"/>
      <c r="E34" s="1190"/>
      <c r="F34" s="32">
        <v>6.34</v>
      </c>
      <c r="G34" s="33">
        <v>8.4499999999999993</v>
      </c>
      <c r="H34" s="33">
        <v>11.57</v>
      </c>
      <c r="I34" s="33">
        <v>9.3699999999999992</v>
      </c>
      <c r="J34" s="34">
        <v>5.69</v>
      </c>
      <c r="K34" s="22"/>
      <c r="L34" s="22"/>
      <c r="M34" s="22"/>
      <c r="N34" s="22"/>
      <c r="O34" s="22"/>
      <c r="P34" s="22"/>
    </row>
    <row r="35" spans="1:16" ht="39" customHeight="1" x14ac:dyDescent="0.15">
      <c r="A35" s="22"/>
      <c r="B35" s="35"/>
      <c r="C35" s="1183" t="s">
        <v>551</v>
      </c>
      <c r="D35" s="1184"/>
      <c r="E35" s="1185"/>
      <c r="F35" s="36">
        <v>0</v>
      </c>
      <c r="G35" s="37">
        <v>0</v>
      </c>
      <c r="H35" s="37">
        <v>0</v>
      </c>
      <c r="I35" s="37">
        <v>0</v>
      </c>
      <c r="J35" s="38">
        <v>0</v>
      </c>
      <c r="K35" s="22"/>
      <c r="L35" s="22"/>
      <c r="M35" s="22"/>
      <c r="N35" s="22"/>
      <c r="O35" s="22"/>
      <c r="P35" s="22"/>
    </row>
    <row r="36" spans="1:16" ht="39" customHeight="1" x14ac:dyDescent="0.15">
      <c r="A36" s="22"/>
      <c r="B36" s="35"/>
      <c r="C36" s="1183" t="s">
        <v>552</v>
      </c>
      <c r="D36" s="1184"/>
      <c r="E36" s="1185"/>
      <c r="F36" s="36">
        <v>0</v>
      </c>
      <c r="G36" s="37">
        <v>0</v>
      </c>
      <c r="H36" s="37">
        <v>0</v>
      </c>
      <c r="I36" s="37">
        <v>0</v>
      </c>
      <c r="J36" s="38">
        <v>0</v>
      </c>
      <c r="K36" s="22"/>
      <c r="L36" s="22"/>
      <c r="M36" s="22"/>
      <c r="N36" s="22"/>
      <c r="O36" s="22"/>
      <c r="P36" s="22"/>
    </row>
    <row r="37" spans="1:16" ht="39" customHeight="1" x14ac:dyDescent="0.15">
      <c r="A37" s="22"/>
      <c r="B37" s="35"/>
      <c r="C37" s="1183" t="s">
        <v>553</v>
      </c>
      <c r="D37" s="1184"/>
      <c r="E37" s="1185"/>
      <c r="F37" s="36">
        <v>0.22</v>
      </c>
      <c r="G37" s="37">
        <v>0</v>
      </c>
      <c r="H37" s="37">
        <v>0</v>
      </c>
      <c r="I37" s="37">
        <v>0</v>
      </c>
      <c r="J37" s="38">
        <v>0</v>
      </c>
      <c r="K37" s="22"/>
      <c r="L37" s="22"/>
      <c r="M37" s="22"/>
      <c r="N37" s="22"/>
      <c r="O37" s="22"/>
      <c r="P37" s="22"/>
    </row>
    <row r="38" spans="1:16" ht="39" customHeight="1" x14ac:dyDescent="0.15">
      <c r="A38" s="22"/>
      <c r="B38" s="35"/>
      <c r="C38" s="1183" t="s">
        <v>554</v>
      </c>
      <c r="D38" s="1184"/>
      <c r="E38" s="1185"/>
      <c r="F38" s="36">
        <v>0</v>
      </c>
      <c r="G38" s="37">
        <v>7.0000000000000007E-2</v>
      </c>
      <c r="H38" s="37">
        <v>0</v>
      </c>
      <c r="I38" s="37">
        <v>0</v>
      </c>
      <c r="J38" s="38">
        <v>0</v>
      </c>
      <c r="K38" s="22"/>
      <c r="L38" s="22"/>
      <c r="M38" s="22"/>
      <c r="N38" s="22"/>
      <c r="O38" s="22"/>
      <c r="P38" s="22"/>
    </row>
    <row r="39" spans="1:16" ht="39" customHeight="1" x14ac:dyDescent="0.15">
      <c r="A39" s="22"/>
      <c r="B39" s="35"/>
      <c r="C39" s="1183" t="s">
        <v>555</v>
      </c>
      <c r="D39" s="1184"/>
      <c r="E39" s="1185"/>
      <c r="F39" s="36">
        <v>0.01</v>
      </c>
      <c r="G39" s="37">
        <v>0.01</v>
      </c>
      <c r="H39" s="37">
        <v>0</v>
      </c>
      <c r="I39" s="37">
        <v>0</v>
      </c>
      <c r="J39" s="38">
        <v>0</v>
      </c>
      <c r="K39" s="22"/>
      <c r="L39" s="22"/>
      <c r="M39" s="22"/>
      <c r="N39" s="22"/>
      <c r="O39" s="22"/>
      <c r="P39" s="22"/>
    </row>
    <row r="40" spans="1:16" ht="39" customHeight="1" x14ac:dyDescent="0.15">
      <c r="A40" s="22"/>
      <c r="B40" s="35"/>
      <c r="C40" s="1183"/>
      <c r="D40" s="1184"/>
      <c r="E40" s="1185"/>
      <c r="F40" s="36"/>
      <c r="G40" s="37"/>
      <c r="H40" s="37"/>
      <c r="I40" s="37"/>
      <c r="J40" s="38"/>
      <c r="K40" s="22"/>
      <c r="L40" s="22"/>
      <c r="M40" s="22"/>
      <c r="N40" s="22"/>
      <c r="O40" s="22"/>
      <c r="P40" s="22"/>
    </row>
    <row r="41" spans="1:16" ht="39" customHeight="1" x14ac:dyDescent="0.15">
      <c r="A41" s="22"/>
      <c r="B41" s="35"/>
      <c r="C41" s="1183"/>
      <c r="D41" s="1184"/>
      <c r="E41" s="1185"/>
      <c r="F41" s="36"/>
      <c r="G41" s="37"/>
      <c r="H41" s="37"/>
      <c r="I41" s="37"/>
      <c r="J41" s="38"/>
      <c r="K41" s="22"/>
      <c r="L41" s="22"/>
      <c r="M41" s="22"/>
      <c r="N41" s="22"/>
      <c r="O41" s="22"/>
      <c r="P41" s="22"/>
    </row>
    <row r="42" spans="1:16" ht="39" customHeight="1" x14ac:dyDescent="0.15">
      <c r="A42" s="22"/>
      <c r="B42" s="39"/>
      <c r="C42" s="1183" t="s">
        <v>556</v>
      </c>
      <c r="D42" s="1184"/>
      <c r="E42" s="1185"/>
      <c r="F42" s="36" t="s">
        <v>501</v>
      </c>
      <c r="G42" s="37" t="s">
        <v>501</v>
      </c>
      <c r="H42" s="37" t="s">
        <v>501</v>
      </c>
      <c r="I42" s="37" t="s">
        <v>501</v>
      </c>
      <c r="J42" s="38" t="s">
        <v>501</v>
      </c>
      <c r="K42" s="22"/>
      <c r="L42" s="22"/>
      <c r="M42" s="22"/>
      <c r="N42" s="22"/>
      <c r="O42" s="22"/>
      <c r="P42" s="22"/>
    </row>
    <row r="43" spans="1:16" ht="39" customHeight="1" thickBot="1" x14ac:dyDescent="0.2">
      <c r="A43" s="22"/>
      <c r="B43" s="40"/>
      <c r="C43" s="1186" t="s">
        <v>557</v>
      </c>
      <c r="D43" s="1187"/>
      <c r="E43" s="1188"/>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7D/0GPTSQNJbpV6Va/I+b9g5ePCKPCPDlWXmcWjlDx07A+G+X8RBWTFIq/wAdvONmftd+aGvLQFblcBT+PP5g==" saltValue="C7ol1awsL8fi+ORBx0YY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634</v>
      </c>
      <c r="L45" s="60">
        <v>614</v>
      </c>
      <c r="M45" s="60">
        <v>685</v>
      </c>
      <c r="N45" s="60">
        <v>691</v>
      </c>
      <c r="O45" s="61">
        <v>735</v>
      </c>
      <c r="P45" s="48"/>
      <c r="Q45" s="48"/>
      <c r="R45" s="48"/>
      <c r="S45" s="48"/>
      <c r="T45" s="48"/>
      <c r="U45" s="48"/>
    </row>
    <row r="46" spans="1:21" ht="30.75" customHeight="1" x14ac:dyDescent="0.15">
      <c r="A46" s="48"/>
      <c r="B46" s="1193"/>
      <c r="C46" s="1194"/>
      <c r="D46" s="62"/>
      <c r="E46" s="1199" t="s">
        <v>12</v>
      </c>
      <c r="F46" s="1199"/>
      <c r="G46" s="1199"/>
      <c r="H46" s="1199"/>
      <c r="I46" s="1199"/>
      <c r="J46" s="1200"/>
      <c r="K46" s="63" t="s">
        <v>501</v>
      </c>
      <c r="L46" s="64" t="s">
        <v>501</v>
      </c>
      <c r="M46" s="64" t="s">
        <v>501</v>
      </c>
      <c r="N46" s="64" t="s">
        <v>501</v>
      </c>
      <c r="O46" s="65" t="s">
        <v>501</v>
      </c>
      <c r="P46" s="48"/>
      <c r="Q46" s="48"/>
      <c r="R46" s="48"/>
      <c r="S46" s="48"/>
      <c r="T46" s="48"/>
      <c r="U46" s="48"/>
    </row>
    <row r="47" spans="1:21" ht="30.75" customHeight="1" x14ac:dyDescent="0.15">
      <c r="A47" s="48"/>
      <c r="B47" s="1193"/>
      <c r="C47" s="1194"/>
      <c r="D47" s="62"/>
      <c r="E47" s="1199" t="s">
        <v>13</v>
      </c>
      <c r="F47" s="1199"/>
      <c r="G47" s="1199"/>
      <c r="H47" s="1199"/>
      <c r="I47" s="1199"/>
      <c r="J47" s="1200"/>
      <c r="K47" s="63" t="s">
        <v>501</v>
      </c>
      <c r="L47" s="64" t="s">
        <v>501</v>
      </c>
      <c r="M47" s="64" t="s">
        <v>501</v>
      </c>
      <c r="N47" s="64" t="s">
        <v>501</v>
      </c>
      <c r="O47" s="65" t="s">
        <v>501</v>
      </c>
      <c r="P47" s="48"/>
      <c r="Q47" s="48"/>
      <c r="R47" s="48"/>
      <c r="S47" s="48"/>
      <c r="T47" s="48"/>
      <c r="U47" s="48"/>
    </row>
    <row r="48" spans="1:21" ht="30.75" customHeight="1" x14ac:dyDescent="0.15">
      <c r="A48" s="48"/>
      <c r="B48" s="1193"/>
      <c r="C48" s="1194"/>
      <c r="D48" s="62"/>
      <c r="E48" s="1199" t="s">
        <v>14</v>
      </c>
      <c r="F48" s="1199"/>
      <c r="G48" s="1199"/>
      <c r="H48" s="1199"/>
      <c r="I48" s="1199"/>
      <c r="J48" s="1200"/>
      <c r="K48" s="63">
        <v>61</v>
      </c>
      <c r="L48" s="64">
        <v>67</v>
      </c>
      <c r="M48" s="64">
        <v>66</v>
      </c>
      <c r="N48" s="64">
        <v>64</v>
      </c>
      <c r="O48" s="65">
        <v>65</v>
      </c>
      <c r="P48" s="48"/>
      <c r="Q48" s="48"/>
      <c r="R48" s="48"/>
      <c r="S48" s="48"/>
      <c r="T48" s="48"/>
      <c r="U48" s="48"/>
    </row>
    <row r="49" spans="1:21" ht="30.75" customHeight="1" x14ac:dyDescent="0.15">
      <c r="A49" s="48"/>
      <c r="B49" s="1193"/>
      <c r="C49" s="1194"/>
      <c r="D49" s="62"/>
      <c r="E49" s="1199" t="s">
        <v>15</v>
      </c>
      <c r="F49" s="1199"/>
      <c r="G49" s="1199"/>
      <c r="H49" s="1199"/>
      <c r="I49" s="1199"/>
      <c r="J49" s="1200"/>
      <c r="K49" s="63">
        <v>16</v>
      </c>
      <c r="L49" s="64" t="s">
        <v>501</v>
      </c>
      <c r="M49" s="64" t="s">
        <v>501</v>
      </c>
      <c r="N49" s="64" t="s">
        <v>501</v>
      </c>
      <c r="O49" s="65" t="s">
        <v>501</v>
      </c>
      <c r="P49" s="48"/>
      <c r="Q49" s="48"/>
      <c r="R49" s="48"/>
      <c r="S49" s="48"/>
      <c r="T49" s="48"/>
      <c r="U49" s="48"/>
    </row>
    <row r="50" spans="1:21" ht="30.75" customHeight="1" x14ac:dyDescent="0.15">
      <c r="A50" s="48"/>
      <c r="B50" s="1193"/>
      <c r="C50" s="1194"/>
      <c r="D50" s="62"/>
      <c r="E50" s="1199" t="s">
        <v>16</v>
      </c>
      <c r="F50" s="1199"/>
      <c r="G50" s="1199"/>
      <c r="H50" s="1199"/>
      <c r="I50" s="1199"/>
      <c r="J50" s="1200"/>
      <c r="K50" s="63">
        <v>2</v>
      </c>
      <c r="L50" s="64" t="s">
        <v>501</v>
      </c>
      <c r="M50" s="64" t="s">
        <v>501</v>
      </c>
      <c r="N50" s="64" t="s">
        <v>501</v>
      </c>
      <c r="O50" s="65" t="s">
        <v>501</v>
      </c>
      <c r="P50" s="48"/>
      <c r="Q50" s="48"/>
      <c r="R50" s="48"/>
      <c r="S50" s="48"/>
      <c r="T50" s="48"/>
      <c r="U50" s="48"/>
    </row>
    <row r="51" spans="1:21" ht="30.75" customHeight="1" x14ac:dyDescent="0.15">
      <c r="A51" s="48"/>
      <c r="B51" s="1195"/>
      <c r="C51" s="1196"/>
      <c r="D51" s="66"/>
      <c r="E51" s="1199" t="s">
        <v>17</v>
      </c>
      <c r="F51" s="1199"/>
      <c r="G51" s="1199"/>
      <c r="H51" s="1199"/>
      <c r="I51" s="1199"/>
      <c r="J51" s="1200"/>
      <c r="K51" s="63">
        <v>1</v>
      </c>
      <c r="L51" s="64">
        <v>0</v>
      </c>
      <c r="M51" s="64">
        <v>0</v>
      </c>
      <c r="N51" s="64">
        <v>0</v>
      </c>
      <c r="O51" s="65">
        <v>0</v>
      </c>
      <c r="P51" s="48"/>
      <c r="Q51" s="48"/>
      <c r="R51" s="48"/>
      <c r="S51" s="48"/>
      <c r="T51" s="48"/>
      <c r="U51" s="48"/>
    </row>
    <row r="52" spans="1:21" ht="30.75" customHeight="1" x14ac:dyDescent="0.15">
      <c r="A52" s="48"/>
      <c r="B52" s="1201" t="s">
        <v>18</v>
      </c>
      <c r="C52" s="1202"/>
      <c r="D52" s="66"/>
      <c r="E52" s="1199" t="s">
        <v>19</v>
      </c>
      <c r="F52" s="1199"/>
      <c r="G52" s="1199"/>
      <c r="H52" s="1199"/>
      <c r="I52" s="1199"/>
      <c r="J52" s="1200"/>
      <c r="K52" s="63">
        <v>503</v>
      </c>
      <c r="L52" s="64">
        <v>467</v>
      </c>
      <c r="M52" s="64">
        <v>511</v>
      </c>
      <c r="N52" s="64">
        <v>507</v>
      </c>
      <c r="O52" s="65">
        <v>538</v>
      </c>
      <c r="P52" s="48"/>
      <c r="Q52" s="48"/>
      <c r="R52" s="48"/>
      <c r="S52" s="48"/>
      <c r="T52" s="48"/>
      <c r="U52" s="48"/>
    </row>
    <row r="53" spans="1:21" ht="30.75" customHeight="1" thickBot="1" x14ac:dyDescent="0.2">
      <c r="A53" s="48"/>
      <c r="B53" s="1203" t="s">
        <v>20</v>
      </c>
      <c r="C53" s="1204"/>
      <c r="D53" s="67"/>
      <c r="E53" s="1205" t="s">
        <v>21</v>
      </c>
      <c r="F53" s="1205"/>
      <c r="G53" s="1205"/>
      <c r="H53" s="1205"/>
      <c r="I53" s="1205"/>
      <c r="J53" s="1206"/>
      <c r="K53" s="68">
        <v>211</v>
      </c>
      <c r="L53" s="69">
        <v>214</v>
      </c>
      <c r="M53" s="69">
        <v>240</v>
      </c>
      <c r="N53" s="69">
        <v>248</v>
      </c>
      <c r="O53" s="70">
        <v>262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558</v>
      </c>
      <c r="P55" s="48"/>
      <c r="Q55" s="48"/>
      <c r="R55" s="48"/>
      <c r="S55" s="48"/>
      <c r="T55" s="48"/>
      <c r="U55" s="48"/>
    </row>
    <row r="56" spans="1:21" ht="31.5" customHeight="1" thickBot="1" x14ac:dyDescent="0.2">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x14ac:dyDescent="0.15">
      <c r="B57" s="1207" t="s">
        <v>24</v>
      </c>
      <c r="C57" s="1208"/>
      <c r="D57" s="1211" t="s">
        <v>25</v>
      </c>
      <c r="E57" s="1212"/>
      <c r="F57" s="1212"/>
      <c r="G57" s="1212"/>
      <c r="H57" s="1212"/>
      <c r="I57" s="1212"/>
      <c r="J57" s="1213"/>
      <c r="K57" s="83"/>
      <c r="L57" s="84"/>
      <c r="M57" s="84"/>
      <c r="N57" s="84"/>
      <c r="O57" s="85"/>
    </row>
    <row r="58" spans="1:21" ht="31.5" customHeight="1" thickBot="1" x14ac:dyDescent="0.2">
      <c r="B58" s="1209"/>
      <c r="C58" s="1210"/>
      <c r="D58" s="1214" t="s">
        <v>26</v>
      </c>
      <c r="E58" s="1215"/>
      <c r="F58" s="1215"/>
      <c r="G58" s="1215"/>
      <c r="H58" s="1215"/>
      <c r="I58" s="1215"/>
      <c r="J58" s="121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Px9ny27S4IO23o2Kgk5vUKRSrqep0Jwm36jlY/BN0Rj9DKw/Elsoh06fENzV9atctMUZQ5092JjlyabQ9e5FQ==" saltValue="H9DSCoAjElhKNmWP5qYl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sqref="A1:A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543</v>
      </c>
      <c r="J40" s="100" t="s">
        <v>544</v>
      </c>
      <c r="K40" s="100" t="s">
        <v>545</v>
      </c>
      <c r="L40" s="100" t="s">
        <v>546</v>
      </c>
      <c r="M40" s="101" t="s">
        <v>547</v>
      </c>
    </row>
    <row r="41" spans="2:13" ht="27.75" customHeight="1" x14ac:dyDescent="0.15">
      <c r="B41" s="1217" t="s">
        <v>29</v>
      </c>
      <c r="C41" s="1218"/>
      <c r="D41" s="102"/>
      <c r="E41" s="1223" t="s">
        <v>30</v>
      </c>
      <c r="F41" s="1223"/>
      <c r="G41" s="1223"/>
      <c r="H41" s="1224"/>
      <c r="I41" s="346">
        <v>5997</v>
      </c>
      <c r="J41" s="347">
        <v>5822</v>
      </c>
      <c r="K41" s="347">
        <v>5564</v>
      </c>
      <c r="L41" s="347">
        <v>5411</v>
      </c>
      <c r="M41" s="348">
        <v>5039</v>
      </c>
    </row>
    <row r="42" spans="2:13" ht="27.75" customHeight="1" x14ac:dyDescent="0.15">
      <c r="B42" s="1219"/>
      <c r="C42" s="1220"/>
      <c r="D42" s="103"/>
      <c r="E42" s="1225" t="s">
        <v>31</v>
      </c>
      <c r="F42" s="1225"/>
      <c r="G42" s="1225"/>
      <c r="H42" s="1226"/>
      <c r="I42" s="349">
        <v>5</v>
      </c>
      <c r="J42" s="350" t="s">
        <v>501</v>
      </c>
      <c r="K42" s="350" t="s">
        <v>501</v>
      </c>
      <c r="L42" s="350" t="s">
        <v>501</v>
      </c>
      <c r="M42" s="351" t="s">
        <v>501</v>
      </c>
    </row>
    <row r="43" spans="2:13" ht="27.75" customHeight="1" x14ac:dyDescent="0.15">
      <c r="B43" s="1219"/>
      <c r="C43" s="1220"/>
      <c r="D43" s="103"/>
      <c r="E43" s="1225" t="s">
        <v>32</v>
      </c>
      <c r="F43" s="1225"/>
      <c r="G43" s="1225"/>
      <c r="H43" s="1226"/>
      <c r="I43" s="349">
        <v>772</v>
      </c>
      <c r="J43" s="350">
        <v>810</v>
      </c>
      <c r="K43" s="350">
        <v>897</v>
      </c>
      <c r="L43" s="350">
        <v>895</v>
      </c>
      <c r="M43" s="351">
        <v>855</v>
      </c>
    </row>
    <row r="44" spans="2:13" ht="27.75" customHeight="1" x14ac:dyDescent="0.15">
      <c r="B44" s="1219"/>
      <c r="C44" s="1220"/>
      <c r="D44" s="103"/>
      <c r="E44" s="1225" t="s">
        <v>33</v>
      </c>
      <c r="F44" s="1225"/>
      <c r="G44" s="1225"/>
      <c r="H44" s="1226"/>
      <c r="I44" s="349" t="s">
        <v>501</v>
      </c>
      <c r="J44" s="350" t="s">
        <v>501</v>
      </c>
      <c r="K44" s="350" t="s">
        <v>501</v>
      </c>
      <c r="L44" s="350" t="s">
        <v>501</v>
      </c>
      <c r="M44" s="351" t="s">
        <v>501</v>
      </c>
    </row>
    <row r="45" spans="2:13" ht="27.75" customHeight="1" x14ac:dyDescent="0.15">
      <c r="B45" s="1219"/>
      <c r="C45" s="1220"/>
      <c r="D45" s="103"/>
      <c r="E45" s="1225" t="s">
        <v>34</v>
      </c>
      <c r="F45" s="1225"/>
      <c r="G45" s="1225"/>
      <c r="H45" s="1226"/>
      <c r="I45" s="349">
        <v>242</v>
      </c>
      <c r="J45" s="350">
        <v>267</v>
      </c>
      <c r="K45" s="350">
        <v>191</v>
      </c>
      <c r="L45" s="350">
        <v>218</v>
      </c>
      <c r="M45" s="351">
        <v>217</v>
      </c>
    </row>
    <row r="46" spans="2:13" ht="27.75" customHeight="1" x14ac:dyDescent="0.15">
      <c r="B46" s="1219"/>
      <c r="C46" s="1220"/>
      <c r="D46" s="104"/>
      <c r="E46" s="1225" t="s">
        <v>35</v>
      </c>
      <c r="F46" s="1225"/>
      <c r="G46" s="1225"/>
      <c r="H46" s="1226"/>
      <c r="I46" s="349" t="s">
        <v>501</v>
      </c>
      <c r="J46" s="350" t="s">
        <v>501</v>
      </c>
      <c r="K46" s="350" t="s">
        <v>501</v>
      </c>
      <c r="L46" s="350" t="s">
        <v>501</v>
      </c>
      <c r="M46" s="351" t="s">
        <v>501</v>
      </c>
    </row>
    <row r="47" spans="2:13" ht="27.75" customHeight="1" x14ac:dyDescent="0.15">
      <c r="B47" s="1219"/>
      <c r="C47" s="1220"/>
      <c r="D47" s="105"/>
      <c r="E47" s="1227" t="s">
        <v>36</v>
      </c>
      <c r="F47" s="1228"/>
      <c r="G47" s="1228"/>
      <c r="H47" s="1229"/>
      <c r="I47" s="349" t="s">
        <v>501</v>
      </c>
      <c r="J47" s="350" t="s">
        <v>501</v>
      </c>
      <c r="K47" s="350" t="s">
        <v>501</v>
      </c>
      <c r="L47" s="350" t="s">
        <v>501</v>
      </c>
      <c r="M47" s="351" t="s">
        <v>501</v>
      </c>
    </row>
    <row r="48" spans="2:13" ht="27.75" customHeight="1" x14ac:dyDescent="0.15">
      <c r="B48" s="1219"/>
      <c r="C48" s="1220"/>
      <c r="D48" s="103"/>
      <c r="E48" s="1225" t="s">
        <v>37</v>
      </c>
      <c r="F48" s="1225"/>
      <c r="G48" s="1225"/>
      <c r="H48" s="1226"/>
      <c r="I48" s="349" t="s">
        <v>501</v>
      </c>
      <c r="J48" s="350" t="s">
        <v>501</v>
      </c>
      <c r="K48" s="350" t="s">
        <v>501</v>
      </c>
      <c r="L48" s="350" t="s">
        <v>501</v>
      </c>
      <c r="M48" s="351" t="s">
        <v>501</v>
      </c>
    </row>
    <row r="49" spans="2:13" ht="27.75" customHeight="1" x14ac:dyDescent="0.15">
      <c r="B49" s="1221"/>
      <c r="C49" s="1222"/>
      <c r="D49" s="103"/>
      <c r="E49" s="1225" t="s">
        <v>38</v>
      </c>
      <c r="F49" s="1225"/>
      <c r="G49" s="1225"/>
      <c r="H49" s="1226"/>
      <c r="I49" s="349" t="s">
        <v>501</v>
      </c>
      <c r="J49" s="350" t="s">
        <v>501</v>
      </c>
      <c r="K49" s="350" t="s">
        <v>501</v>
      </c>
      <c r="L49" s="350" t="s">
        <v>501</v>
      </c>
      <c r="M49" s="351" t="s">
        <v>501</v>
      </c>
    </row>
    <row r="50" spans="2:13" ht="27.75" customHeight="1" x14ac:dyDescent="0.15">
      <c r="B50" s="1230" t="s">
        <v>39</v>
      </c>
      <c r="C50" s="1231"/>
      <c r="D50" s="106"/>
      <c r="E50" s="1225" t="s">
        <v>40</v>
      </c>
      <c r="F50" s="1225"/>
      <c r="G50" s="1225"/>
      <c r="H50" s="1226"/>
      <c r="I50" s="349">
        <v>2365</v>
      </c>
      <c r="J50" s="350">
        <v>2177</v>
      </c>
      <c r="K50" s="350">
        <v>2056</v>
      </c>
      <c r="L50" s="350">
        <v>2053</v>
      </c>
      <c r="M50" s="351">
        <v>2066</v>
      </c>
    </row>
    <row r="51" spans="2:13" ht="27.75" customHeight="1" x14ac:dyDescent="0.15">
      <c r="B51" s="1219"/>
      <c r="C51" s="1220"/>
      <c r="D51" s="103"/>
      <c r="E51" s="1225" t="s">
        <v>41</v>
      </c>
      <c r="F51" s="1225"/>
      <c r="G51" s="1225"/>
      <c r="H51" s="1226"/>
      <c r="I51" s="349">
        <v>277</v>
      </c>
      <c r="J51" s="350">
        <v>229</v>
      </c>
      <c r="K51" s="350">
        <v>207</v>
      </c>
      <c r="L51" s="350">
        <v>175</v>
      </c>
      <c r="M51" s="351">
        <v>142</v>
      </c>
    </row>
    <row r="52" spans="2:13" ht="27.75" customHeight="1" x14ac:dyDescent="0.15">
      <c r="B52" s="1221"/>
      <c r="C52" s="1222"/>
      <c r="D52" s="103"/>
      <c r="E52" s="1225" t="s">
        <v>42</v>
      </c>
      <c r="F52" s="1225"/>
      <c r="G52" s="1225"/>
      <c r="H52" s="1226"/>
      <c r="I52" s="349">
        <v>4647</v>
      </c>
      <c r="J52" s="350">
        <v>4953</v>
      </c>
      <c r="K52" s="350">
        <v>4395</v>
      </c>
      <c r="L52" s="350">
        <v>4311</v>
      </c>
      <c r="M52" s="351">
        <v>4070</v>
      </c>
    </row>
    <row r="53" spans="2:13" ht="27.75" customHeight="1" thickBot="1" x14ac:dyDescent="0.2">
      <c r="B53" s="1232" t="s">
        <v>43</v>
      </c>
      <c r="C53" s="1233"/>
      <c r="D53" s="107"/>
      <c r="E53" s="1234" t="s">
        <v>44</v>
      </c>
      <c r="F53" s="1234"/>
      <c r="G53" s="1234"/>
      <c r="H53" s="1235"/>
      <c r="I53" s="352">
        <v>-272</v>
      </c>
      <c r="J53" s="353">
        <v>-460</v>
      </c>
      <c r="K53" s="353">
        <v>-6</v>
      </c>
      <c r="L53" s="353">
        <v>-16</v>
      </c>
      <c r="M53" s="354">
        <v>-167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gymdeIMz/tyXa0pdh9IhVNJ7Aa/iAWyEn2xpVADw8wZv8CDdyB4JxgTvTs1URwSXY/wg/F2WR/7yaO+GM9ZJ+w==" saltValue="WAyL15gvrhfLBObZCyxi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545</v>
      </c>
      <c r="G54" s="116" t="s">
        <v>546</v>
      </c>
      <c r="H54" s="117" t="s">
        <v>547</v>
      </c>
    </row>
    <row r="55" spans="2:8" ht="52.5" customHeight="1" x14ac:dyDescent="0.15">
      <c r="B55" s="118"/>
      <c r="C55" s="1244" t="s">
        <v>47</v>
      </c>
      <c r="D55" s="1244"/>
      <c r="E55" s="1245"/>
      <c r="F55" s="119">
        <v>531</v>
      </c>
      <c r="G55" s="119">
        <v>974</v>
      </c>
      <c r="H55" s="120">
        <v>1081</v>
      </c>
    </row>
    <row r="56" spans="2:8" ht="52.5" customHeight="1" x14ac:dyDescent="0.15">
      <c r="B56" s="121"/>
      <c r="C56" s="1246" t="s">
        <v>48</v>
      </c>
      <c r="D56" s="1246"/>
      <c r="E56" s="1247"/>
      <c r="F56" s="122">
        <v>383</v>
      </c>
      <c r="G56" s="122">
        <v>303</v>
      </c>
      <c r="H56" s="123">
        <v>242</v>
      </c>
    </row>
    <row r="57" spans="2:8" ht="53.25" customHeight="1" x14ac:dyDescent="0.15">
      <c r="B57" s="121"/>
      <c r="C57" s="1248" t="s">
        <v>49</v>
      </c>
      <c r="D57" s="1248"/>
      <c r="E57" s="1249"/>
      <c r="F57" s="124">
        <v>797</v>
      </c>
      <c r="G57" s="124">
        <v>748</v>
      </c>
      <c r="H57" s="125">
        <v>719</v>
      </c>
    </row>
    <row r="58" spans="2:8" ht="45.75" customHeight="1" x14ac:dyDescent="0.15">
      <c r="B58" s="126"/>
      <c r="C58" s="1236" t="s">
        <v>569</v>
      </c>
      <c r="D58" s="1237"/>
      <c r="E58" s="1238"/>
      <c r="F58" s="127">
        <v>558</v>
      </c>
      <c r="G58" s="127">
        <v>508</v>
      </c>
      <c r="H58" s="128">
        <v>476</v>
      </c>
    </row>
    <row r="59" spans="2:8" ht="45.75" customHeight="1" x14ac:dyDescent="0.15">
      <c r="B59" s="126"/>
      <c r="C59" s="1236" t="s">
        <v>570</v>
      </c>
      <c r="D59" s="1237"/>
      <c r="E59" s="1238"/>
      <c r="F59" s="127">
        <v>104</v>
      </c>
      <c r="G59" s="127">
        <v>104</v>
      </c>
      <c r="H59" s="128">
        <v>104</v>
      </c>
    </row>
    <row r="60" spans="2:8" ht="45.75" customHeight="1" x14ac:dyDescent="0.15">
      <c r="B60" s="126"/>
      <c r="C60" s="1236" t="s">
        <v>571</v>
      </c>
      <c r="D60" s="1237"/>
      <c r="E60" s="1238"/>
      <c r="F60" s="127">
        <v>103</v>
      </c>
      <c r="G60" s="127">
        <v>103</v>
      </c>
      <c r="H60" s="128">
        <v>103</v>
      </c>
    </row>
    <row r="61" spans="2:8" ht="45.75" customHeight="1" x14ac:dyDescent="0.15">
      <c r="B61" s="126"/>
      <c r="C61" s="1236" t="s">
        <v>572</v>
      </c>
      <c r="D61" s="1237"/>
      <c r="E61" s="1238"/>
      <c r="F61" s="127">
        <v>18</v>
      </c>
      <c r="G61" s="127">
        <v>18</v>
      </c>
      <c r="H61" s="128">
        <v>20</v>
      </c>
    </row>
    <row r="62" spans="2:8" ht="45.75" customHeight="1" thickBot="1" x14ac:dyDescent="0.2">
      <c r="B62" s="129"/>
      <c r="C62" s="1239" t="s">
        <v>573</v>
      </c>
      <c r="D62" s="1240"/>
      <c r="E62" s="1241"/>
      <c r="F62" s="130">
        <v>10</v>
      </c>
      <c r="G62" s="130">
        <v>10</v>
      </c>
      <c r="H62" s="131">
        <v>10</v>
      </c>
    </row>
    <row r="63" spans="2:8" ht="52.5" customHeight="1" thickBot="1" x14ac:dyDescent="0.2">
      <c r="B63" s="132"/>
      <c r="C63" s="1242" t="s">
        <v>50</v>
      </c>
      <c r="D63" s="1242"/>
      <c r="E63" s="1243"/>
      <c r="F63" s="133">
        <v>1711</v>
      </c>
      <c r="G63" s="133">
        <v>2025</v>
      </c>
      <c r="H63" s="134">
        <v>2042</v>
      </c>
    </row>
    <row r="64" spans="2:8" x14ac:dyDescent="0.15"/>
  </sheetData>
  <sheetProtection algorithmName="SHA-512" hashValue="fsOZ3tsNiNARDxrf4MsQelXZ1MlGIGt1InWPZb5p2fab6KKBh8cOF5sDP1aY8snA7rg0lga8vZldbkcipmtilw==" saltValue="vTpb98zSYZ4JRcGzE01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A34A9-3CBE-421C-A1AB-FF75B067F490}">
  <sheetPr>
    <pageSetUpPr fitToPage="1"/>
  </sheetPr>
  <dimension ref="A1:DE85"/>
  <sheetViews>
    <sheetView showGridLines="0" topLeftCell="A25" zoomScaleNormal="100" zoomScaleSheetLayoutView="55" workbookViewId="0">
      <selection activeCell="A63" sqref="A63"/>
    </sheetView>
  </sheetViews>
  <sheetFormatPr defaultColWidth="0" defaultRowHeight="0" customHeight="1" zeroHeight="1" x14ac:dyDescent="0.15"/>
  <cols>
    <col min="1" max="1" width="6.375" style="364" customWidth="1"/>
    <col min="2" max="107" width="2.5" style="364" customWidth="1"/>
    <col min="108" max="108" width="6.125" style="366" customWidth="1"/>
    <col min="109" max="109" width="5.875" style="365" customWidth="1"/>
    <col min="110" max="16384" width="8.625" style="364" hidden="1"/>
  </cols>
  <sheetData>
    <row r="1" spans="1:109" ht="42.75" customHeight="1" x14ac:dyDescent="0.15">
      <c r="A1" s="399"/>
      <c r="B1" s="398"/>
      <c r="DD1" s="364"/>
      <c r="DE1" s="364"/>
    </row>
    <row r="2" spans="1:109" ht="25.5" customHeight="1" x14ac:dyDescent="0.15">
      <c r="A2" s="397"/>
      <c r="C2" s="397"/>
      <c r="O2" s="397"/>
      <c r="P2" s="397"/>
      <c r="Q2" s="397"/>
      <c r="R2" s="397"/>
      <c r="S2" s="397"/>
      <c r="T2" s="397"/>
      <c r="U2" s="397"/>
      <c r="V2" s="397"/>
      <c r="W2" s="397"/>
      <c r="X2" s="397"/>
      <c r="Y2" s="397"/>
      <c r="Z2" s="397"/>
      <c r="AA2" s="397"/>
      <c r="AB2" s="397"/>
      <c r="AC2" s="397"/>
      <c r="AD2" s="397"/>
      <c r="AE2" s="397"/>
      <c r="AF2" s="397"/>
      <c r="AG2" s="397"/>
      <c r="AH2" s="397"/>
      <c r="AI2" s="397"/>
      <c r="AU2" s="397"/>
      <c r="BG2" s="397"/>
      <c r="BS2" s="397"/>
      <c r="CE2" s="397"/>
      <c r="CQ2" s="397"/>
      <c r="DD2" s="364"/>
      <c r="DE2" s="364"/>
    </row>
    <row r="3" spans="1:109" ht="25.5" customHeight="1" x14ac:dyDescent="0.15">
      <c r="A3" s="397"/>
      <c r="C3" s="397"/>
      <c r="O3" s="397"/>
      <c r="P3" s="397"/>
      <c r="Q3" s="397"/>
      <c r="R3" s="397"/>
      <c r="S3" s="397"/>
      <c r="T3" s="397"/>
      <c r="U3" s="397"/>
      <c r="V3" s="397"/>
      <c r="W3" s="397"/>
      <c r="X3" s="397"/>
      <c r="Y3" s="397"/>
      <c r="Z3" s="397"/>
      <c r="AA3" s="397"/>
      <c r="AB3" s="397"/>
      <c r="AC3" s="397"/>
      <c r="AD3" s="397"/>
      <c r="AE3" s="397"/>
      <c r="AF3" s="397"/>
      <c r="AG3" s="397"/>
      <c r="AH3" s="397"/>
      <c r="AI3" s="397"/>
      <c r="AU3" s="397"/>
      <c r="BG3" s="397"/>
      <c r="BS3" s="397"/>
      <c r="CE3" s="397"/>
      <c r="CQ3" s="397"/>
      <c r="DD3" s="364"/>
      <c r="DE3" s="364"/>
    </row>
    <row r="4" spans="1:109" s="250" customFormat="1" ht="13.5" x14ac:dyDescent="0.15">
      <c r="A4" s="397"/>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7"/>
      <c r="CD4" s="397"/>
      <c r="CE4" s="397"/>
      <c r="CF4" s="397"/>
      <c r="CG4" s="397"/>
      <c r="CH4" s="397"/>
      <c r="CI4" s="397"/>
      <c r="CJ4" s="397"/>
      <c r="CK4" s="397"/>
      <c r="CL4" s="397"/>
      <c r="CM4" s="397"/>
      <c r="CN4" s="397"/>
      <c r="CO4" s="397"/>
      <c r="CP4" s="397"/>
      <c r="CQ4" s="397"/>
      <c r="CR4" s="397"/>
      <c r="CS4" s="397"/>
      <c r="CT4" s="397"/>
      <c r="CU4" s="397"/>
      <c r="CV4" s="397"/>
      <c r="CW4" s="397"/>
      <c r="CX4" s="397"/>
      <c r="CY4" s="397"/>
      <c r="CZ4" s="397"/>
      <c r="DA4" s="397"/>
      <c r="DB4" s="397"/>
      <c r="DC4" s="397"/>
      <c r="DD4" s="397"/>
      <c r="DE4" s="397"/>
    </row>
    <row r="5" spans="1:109" s="250" customFormat="1" ht="13.5" x14ac:dyDescent="0.15">
      <c r="A5" s="397"/>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c r="BJ5" s="397"/>
      <c r="BK5" s="397"/>
      <c r="BL5" s="397"/>
      <c r="BM5" s="397"/>
      <c r="BN5" s="397"/>
      <c r="BO5" s="397"/>
      <c r="BP5" s="397"/>
      <c r="BQ5" s="397"/>
      <c r="BR5" s="397"/>
      <c r="BS5" s="397"/>
      <c r="BT5" s="397"/>
      <c r="BU5" s="397"/>
      <c r="BV5" s="397"/>
      <c r="BW5" s="397"/>
      <c r="BX5" s="397"/>
      <c r="BY5" s="397"/>
      <c r="BZ5" s="397"/>
      <c r="CA5" s="397"/>
      <c r="CB5" s="397"/>
      <c r="CC5" s="397"/>
      <c r="CD5" s="397"/>
      <c r="CE5" s="397"/>
      <c r="CF5" s="397"/>
      <c r="CG5" s="397"/>
      <c r="CH5" s="397"/>
      <c r="CI5" s="397"/>
      <c r="CJ5" s="397"/>
      <c r="CK5" s="397"/>
      <c r="CL5" s="397"/>
      <c r="CM5" s="397"/>
      <c r="CN5" s="397"/>
      <c r="CO5" s="397"/>
      <c r="CP5" s="397"/>
      <c r="CQ5" s="397"/>
      <c r="CR5" s="397"/>
      <c r="CS5" s="397"/>
      <c r="CT5" s="397"/>
      <c r="CU5" s="397"/>
      <c r="CV5" s="397"/>
      <c r="CW5" s="397"/>
      <c r="CX5" s="397"/>
      <c r="CY5" s="397"/>
      <c r="CZ5" s="397"/>
      <c r="DA5" s="397"/>
      <c r="DB5" s="397"/>
      <c r="DC5" s="397"/>
      <c r="DD5" s="397"/>
      <c r="DE5" s="397"/>
    </row>
    <row r="6" spans="1:109" s="250" customFormat="1" ht="13.5" x14ac:dyDescent="0.1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c r="BJ6" s="397"/>
      <c r="BK6" s="397"/>
      <c r="BL6" s="397"/>
      <c r="BM6" s="397"/>
      <c r="BN6" s="397"/>
      <c r="BO6" s="397"/>
      <c r="BP6" s="397"/>
      <c r="BQ6" s="397"/>
      <c r="BR6" s="397"/>
      <c r="BS6" s="397"/>
      <c r="BT6" s="397"/>
      <c r="BU6" s="397"/>
      <c r="BV6" s="397"/>
      <c r="BW6" s="397"/>
      <c r="BX6" s="397"/>
      <c r="BY6" s="397"/>
      <c r="BZ6" s="397"/>
      <c r="CA6" s="397"/>
      <c r="CB6" s="397"/>
      <c r="CC6" s="397"/>
      <c r="CD6" s="397"/>
      <c r="CE6" s="397"/>
      <c r="CF6" s="397"/>
      <c r="CG6" s="397"/>
      <c r="CH6" s="397"/>
      <c r="CI6" s="397"/>
      <c r="CJ6" s="397"/>
      <c r="CK6" s="397"/>
      <c r="CL6" s="397"/>
      <c r="CM6" s="397"/>
      <c r="CN6" s="397"/>
      <c r="CO6" s="397"/>
      <c r="CP6" s="397"/>
      <c r="CQ6" s="397"/>
      <c r="CR6" s="397"/>
      <c r="CS6" s="397"/>
      <c r="CT6" s="397"/>
      <c r="CU6" s="397"/>
      <c r="CV6" s="397"/>
      <c r="CW6" s="397"/>
      <c r="CX6" s="397"/>
      <c r="CY6" s="397"/>
      <c r="CZ6" s="397"/>
      <c r="DA6" s="397"/>
      <c r="DB6" s="397"/>
      <c r="DC6" s="397"/>
      <c r="DD6" s="397"/>
      <c r="DE6" s="397"/>
    </row>
    <row r="7" spans="1:109" s="250" customFormat="1" ht="13.5" x14ac:dyDescent="0.15">
      <c r="A7" s="397"/>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L7" s="397"/>
      <c r="CM7" s="397"/>
      <c r="CN7" s="397"/>
      <c r="CO7" s="397"/>
      <c r="CP7" s="397"/>
      <c r="CQ7" s="397"/>
      <c r="CR7" s="397"/>
      <c r="CS7" s="397"/>
      <c r="CT7" s="397"/>
      <c r="CU7" s="397"/>
      <c r="CV7" s="397"/>
      <c r="CW7" s="397"/>
      <c r="CX7" s="397"/>
      <c r="CY7" s="397"/>
      <c r="CZ7" s="397"/>
      <c r="DA7" s="397"/>
      <c r="DB7" s="397"/>
      <c r="DC7" s="397"/>
      <c r="DD7" s="397"/>
      <c r="DE7" s="397"/>
    </row>
    <row r="8" spans="1:109" s="250" customFormat="1" ht="13.5" x14ac:dyDescent="0.15">
      <c r="A8" s="397"/>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7"/>
      <c r="BS8" s="397"/>
      <c r="BT8" s="397"/>
      <c r="BU8" s="397"/>
      <c r="BV8" s="397"/>
      <c r="BW8" s="397"/>
      <c r="BX8" s="397"/>
      <c r="BY8" s="397"/>
      <c r="BZ8" s="397"/>
      <c r="CA8" s="397"/>
      <c r="CB8" s="397"/>
      <c r="CC8" s="397"/>
      <c r="CD8" s="397"/>
      <c r="CE8" s="397"/>
      <c r="CF8" s="397"/>
      <c r="CG8" s="397"/>
      <c r="CH8" s="397"/>
      <c r="CI8" s="397"/>
      <c r="CJ8" s="397"/>
      <c r="CK8" s="397"/>
      <c r="CL8" s="397"/>
      <c r="CM8" s="397"/>
      <c r="CN8" s="397"/>
      <c r="CO8" s="397"/>
      <c r="CP8" s="397"/>
      <c r="CQ8" s="397"/>
      <c r="CR8" s="397"/>
      <c r="CS8" s="397"/>
      <c r="CT8" s="397"/>
      <c r="CU8" s="397"/>
      <c r="CV8" s="397"/>
      <c r="CW8" s="397"/>
      <c r="CX8" s="397"/>
      <c r="CY8" s="397"/>
      <c r="CZ8" s="397"/>
      <c r="DA8" s="397"/>
      <c r="DB8" s="397"/>
      <c r="DC8" s="397"/>
      <c r="DD8" s="397"/>
      <c r="DE8" s="397"/>
    </row>
    <row r="9" spans="1:109" s="250" customFormat="1" ht="13.5" x14ac:dyDescent="0.15">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397"/>
      <c r="BM9" s="397"/>
      <c r="BN9" s="397"/>
      <c r="BO9" s="397"/>
      <c r="BP9" s="397"/>
      <c r="BQ9" s="397"/>
      <c r="BR9" s="397"/>
      <c r="BS9" s="397"/>
      <c r="BT9" s="397"/>
      <c r="BU9" s="397"/>
      <c r="BV9" s="397"/>
      <c r="BW9" s="397"/>
      <c r="BX9" s="397"/>
      <c r="BY9" s="397"/>
      <c r="BZ9" s="397"/>
      <c r="CA9" s="397"/>
      <c r="CB9" s="397"/>
      <c r="CC9" s="397"/>
      <c r="CD9" s="397"/>
      <c r="CE9" s="397"/>
      <c r="CF9" s="397"/>
      <c r="CG9" s="397"/>
      <c r="CH9" s="397"/>
      <c r="CI9" s="397"/>
      <c r="CJ9" s="397"/>
      <c r="CK9" s="397"/>
      <c r="CL9" s="397"/>
      <c r="CM9" s="397"/>
      <c r="CN9" s="397"/>
      <c r="CO9" s="397"/>
      <c r="CP9" s="397"/>
      <c r="CQ9" s="397"/>
      <c r="CR9" s="397"/>
      <c r="CS9" s="397"/>
      <c r="CT9" s="397"/>
      <c r="CU9" s="397"/>
      <c r="CV9" s="397"/>
      <c r="CW9" s="397"/>
      <c r="CX9" s="397"/>
      <c r="CY9" s="397"/>
      <c r="CZ9" s="397"/>
      <c r="DA9" s="397"/>
      <c r="DB9" s="397"/>
      <c r="DC9" s="397"/>
      <c r="DD9" s="397"/>
      <c r="DE9" s="397"/>
    </row>
    <row r="10" spans="1:109" s="250" customFormat="1" ht="13.5" x14ac:dyDescent="0.15">
      <c r="A10" s="397"/>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7"/>
      <c r="BP10" s="397"/>
      <c r="BQ10" s="397"/>
      <c r="BR10" s="397"/>
      <c r="BS10" s="397"/>
      <c r="BT10" s="397"/>
      <c r="BU10" s="397"/>
      <c r="BV10" s="397"/>
      <c r="BW10" s="397"/>
      <c r="BX10" s="397"/>
      <c r="BY10" s="397"/>
      <c r="BZ10" s="397"/>
      <c r="CA10" s="397"/>
      <c r="CB10" s="397"/>
      <c r="CC10" s="397"/>
      <c r="CD10" s="397"/>
      <c r="CE10" s="397"/>
      <c r="CF10" s="397"/>
      <c r="CG10" s="397"/>
      <c r="CH10" s="397"/>
      <c r="CI10" s="397"/>
      <c r="CJ10" s="397"/>
      <c r="CK10" s="397"/>
      <c r="CL10" s="397"/>
      <c r="CM10" s="397"/>
      <c r="CN10" s="397"/>
      <c r="CO10" s="397"/>
      <c r="CP10" s="397"/>
      <c r="CQ10" s="397"/>
      <c r="CR10" s="397"/>
      <c r="CS10" s="397"/>
      <c r="CT10" s="397"/>
      <c r="CU10" s="397"/>
      <c r="CV10" s="397"/>
      <c r="CW10" s="397"/>
      <c r="CX10" s="397"/>
      <c r="CY10" s="397"/>
      <c r="CZ10" s="397"/>
      <c r="DA10" s="397"/>
      <c r="DB10" s="397"/>
      <c r="DC10" s="397"/>
      <c r="DD10" s="397"/>
      <c r="DE10" s="397"/>
    </row>
    <row r="11" spans="1:109" s="250" customFormat="1" ht="13.5" x14ac:dyDescent="0.15">
      <c r="A11" s="397"/>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397"/>
      <c r="BL11" s="397"/>
      <c r="BM11" s="397"/>
      <c r="BN11" s="397"/>
      <c r="BO11" s="397"/>
      <c r="BP11" s="397"/>
      <c r="BQ11" s="397"/>
      <c r="BR11" s="397"/>
      <c r="BS11" s="397"/>
      <c r="BT11" s="397"/>
      <c r="BU11" s="397"/>
      <c r="BV11" s="397"/>
      <c r="BW11" s="397"/>
      <c r="BX11" s="397"/>
      <c r="BY11" s="397"/>
      <c r="BZ11" s="397"/>
      <c r="CA11" s="397"/>
      <c r="CB11" s="397"/>
      <c r="CC11" s="397"/>
      <c r="CD11" s="397"/>
      <c r="CE11" s="397"/>
      <c r="CF11" s="397"/>
      <c r="CG11" s="397"/>
      <c r="CH11" s="397"/>
      <c r="CI11" s="397"/>
      <c r="CJ11" s="397"/>
      <c r="CK11" s="397"/>
      <c r="CL11" s="397"/>
      <c r="CM11" s="397"/>
      <c r="CN11" s="397"/>
      <c r="CO11" s="397"/>
      <c r="CP11" s="397"/>
      <c r="CQ11" s="397"/>
      <c r="CR11" s="397"/>
      <c r="CS11" s="397"/>
      <c r="CT11" s="397"/>
      <c r="CU11" s="397"/>
      <c r="CV11" s="397"/>
      <c r="CW11" s="397"/>
      <c r="CX11" s="397"/>
      <c r="CY11" s="397"/>
      <c r="CZ11" s="397"/>
      <c r="DA11" s="397"/>
      <c r="DB11" s="397"/>
      <c r="DC11" s="397"/>
      <c r="DD11" s="397"/>
      <c r="DE11" s="397"/>
    </row>
    <row r="12" spans="1:109" s="250" customFormat="1" ht="13.5" x14ac:dyDescent="0.15">
      <c r="A12" s="397"/>
      <c r="B12" s="397"/>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c r="BA12" s="397"/>
      <c r="BB12" s="397"/>
      <c r="BC12" s="397"/>
      <c r="BD12" s="397"/>
      <c r="BE12" s="397"/>
      <c r="BF12" s="397"/>
      <c r="BG12" s="397"/>
      <c r="BH12" s="397"/>
      <c r="BI12" s="397"/>
      <c r="BJ12" s="397"/>
      <c r="BK12" s="397"/>
      <c r="BL12" s="397"/>
      <c r="BM12" s="397"/>
      <c r="BN12" s="397"/>
      <c r="BO12" s="397"/>
      <c r="BP12" s="397"/>
      <c r="BQ12" s="397"/>
      <c r="BR12" s="397"/>
      <c r="BS12" s="397"/>
      <c r="BT12" s="397"/>
      <c r="BU12" s="397"/>
      <c r="BV12" s="397"/>
      <c r="BW12" s="397"/>
      <c r="BX12" s="397"/>
      <c r="BY12" s="397"/>
      <c r="BZ12" s="397"/>
      <c r="CA12" s="397"/>
      <c r="CB12" s="397"/>
      <c r="CC12" s="397"/>
      <c r="CD12" s="397"/>
      <c r="CE12" s="397"/>
      <c r="CF12" s="397"/>
      <c r="CG12" s="397"/>
      <c r="CH12" s="397"/>
      <c r="CI12" s="397"/>
      <c r="CJ12" s="397"/>
      <c r="CK12" s="397"/>
      <c r="CL12" s="397"/>
      <c r="CM12" s="397"/>
      <c r="CN12" s="397"/>
      <c r="CO12" s="397"/>
      <c r="CP12" s="397"/>
      <c r="CQ12" s="397"/>
      <c r="CR12" s="397"/>
      <c r="CS12" s="397"/>
      <c r="CT12" s="397"/>
      <c r="CU12" s="397"/>
      <c r="CV12" s="397"/>
      <c r="CW12" s="397"/>
      <c r="CX12" s="397"/>
      <c r="CY12" s="397"/>
      <c r="CZ12" s="397"/>
      <c r="DA12" s="397"/>
      <c r="DB12" s="397"/>
      <c r="DC12" s="397"/>
      <c r="DD12" s="397"/>
      <c r="DE12" s="397"/>
    </row>
    <row r="13" spans="1:109" s="250" customFormat="1" ht="13.5" x14ac:dyDescent="0.15">
      <c r="A13" s="397"/>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c r="AY13" s="397"/>
      <c r="AZ13" s="397"/>
      <c r="BA13" s="397"/>
      <c r="BB13" s="397"/>
      <c r="BC13" s="397"/>
      <c r="BD13" s="397"/>
      <c r="BE13" s="397"/>
      <c r="BF13" s="397"/>
      <c r="BG13" s="397"/>
      <c r="BH13" s="397"/>
      <c r="BI13" s="397"/>
      <c r="BJ13" s="397"/>
      <c r="BK13" s="397"/>
      <c r="BL13" s="397"/>
      <c r="BM13" s="397"/>
      <c r="BN13" s="397"/>
      <c r="BO13" s="397"/>
      <c r="BP13" s="397"/>
      <c r="BQ13" s="397"/>
      <c r="BR13" s="397"/>
      <c r="BS13" s="397"/>
      <c r="BT13" s="397"/>
      <c r="BU13" s="397"/>
      <c r="BV13" s="397"/>
      <c r="BW13" s="397"/>
      <c r="BX13" s="397"/>
      <c r="BY13" s="397"/>
      <c r="BZ13" s="397"/>
      <c r="CA13" s="397"/>
      <c r="CB13" s="397"/>
      <c r="CC13" s="397"/>
      <c r="CD13" s="397"/>
      <c r="CE13" s="397"/>
      <c r="CF13" s="397"/>
      <c r="CG13" s="397"/>
      <c r="CH13" s="397"/>
      <c r="CI13" s="397"/>
      <c r="CJ13" s="397"/>
      <c r="CK13" s="397"/>
      <c r="CL13" s="397"/>
      <c r="CM13" s="397"/>
      <c r="CN13" s="397"/>
      <c r="CO13" s="397"/>
      <c r="CP13" s="397"/>
      <c r="CQ13" s="397"/>
      <c r="CR13" s="397"/>
      <c r="CS13" s="397"/>
      <c r="CT13" s="397"/>
      <c r="CU13" s="397"/>
      <c r="CV13" s="397"/>
      <c r="CW13" s="397"/>
      <c r="CX13" s="397"/>
      <c r="CY13" s="397"/>
      <c r="CZ13" s="397"/>
      <c r="DA13" s="397"/>
      <c r="DB13" s="397"/>
      <c r="DC13" s="397"/>
      <c r="DD13" s="397"/>
      <c r="DE13" s="397"/>
    </row>
    <row r="14" spans="1:109" s="250" customFormat="1" ht="13.5" x14ac:dyDescent="0.15">
      <c r="A14" s="397"/>
      <c r="B14" s="397"/>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7"/>
      <c r="BJ14" s="397"/>
      <c r="BK14" s="397"/>
      <c r="BL14" s="397"/>
      <c r="BM14" s="397"/>
      <c r="BN14" s="397"/>
      <c r="BO14" s="397"/>
      <c r="BP14" s="397"/>
      <c r="BQ14" s="397"/>
      <c r="BR14" s="397"/>
      <c r="BS14" s="397"/>
      <c r="BT14" s="397"/>
      <c r="BU14" s="397"/>
      <c r="BV14" s="397"/>
      <c r="BW14" s="397"/>
      <c r="BX14" s="397"/>
      <c r="BY14" s="397"/>
      <c r="BZ14" s="397"/>
      <c r="CA14" s="397"/>
      <c r="CB14" s="397"/>
      <c r="CC14" s="397"/>
      <c r="CD14" s="397"/>
      <c r="CE14" s="397"/>
      <c r="CF14" s="397"/>
      <c r="CG14" s="397"/>
      <c r="CH14" s="397"/>
      <c r="CI14" s="397"/>
      <c r="CJ14" s="397"/>
      <c r="CK14" s="397"/>
      <c r="CL14" s="397"/>
      <c r="CM14" s="397"/>
      <c r="CN14" s="397"/>
      <c r="CO14" s="397"/>
      <c r="CP14" s="397"/>
      <c r="CQ14" s="397"/>
      <c r="CR14" s="397"/>
      <c r="CS14" s="397"/>
      <c r="CT14" s="397"/>
      <c r="CU14" s="397"/>
      <c r="CV14" s="397"/>
      <c r="CW14" s="397"/>
      <c r="CX14" s="397"/>
      <c r="CY14" s="397"/>
      <c r="CZ14" s="397"/>
      <c r="DA14" s="397"/>
      <c r="DB14" s="397"/>
      <c r="DC14" s="397"/>
      <c r="DD14" s="397"/>
      <c r="DE14" s="397"/>
    </row>
    <row r="15" spans="1:109" s="250" customFormat="1" ht="13.5" x14ac:dyDescent="0.15">
      <c r="A15" s="364"/>
      <c r="B15" s="397"/>
      <c r="C15" s="397"/>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397"/>
      <c r="BK15" s="397"/>
      <c r="BL15" s="397"/>
      <c r="BM15" s="397"/>
      <c r="BN15" s="397"/>
      <c r="BO15" s="397"/>
      <c r="BP15" s="397"/>
      <c r="BQ15" s="397"/>
      <c r="BR15" s="397"/>
      <c r="BS15" s="397"/>
      <c r="BT15" s="397"/>
      <c r="BU15" s="397"/>
      <c r="BV15" s="397"/>
      <c r="BW15" s="397"/>
      <c r="BX15" s="397"/>
      <c r="BY15" s="397"/>
      <c r="BZ15" s="397"/>
      <c r="CA15" s="397"/>
      <c r="CB15" s="397"/>
      <c r="CC15" s="397"/>
      <c r="CD15" s="397"/>
      <c r="CE15" s="397"/>
      <c r="CF15" s="397"/>
      <c r="CG15" s="397"/>
      <c r="CH15" s="397"/>
      <c r="CI15" s="397"/>
      <c r="CJ15" s="397"/>
      <c r="CK15" s="397"/>
      <c r="CL15" s="397"/>
      <c r="CM15" s="397"/>
      <c r="CN15" s="397"/>
      <c r="CO15" s="397"/>
      <c r="CP15" s="397"/>
      <c r="CQ15" s="397"/>
      <c r="CR15" s="397"/>
      <c r="CS15" s="397"/>
      <c r="CT15" s="397"/>
      <c r="CU15" s="397"/>
      <c r="CV15" s="397"/>
      <c r="CW15" s="397"/>
      <c r="CX15" s="397"/>
      <c r="CY15" s="397"/>
      <c r="CZ15" s="397"/>
      <c r="DA15" s="397"/>
      <c r="DB15" s="397"/>
      <c r="DC15" s="397"/>
      <c r="DD15" s="397"/>
      <c r="DE15" s="397"/>
    </row>
    <row r="16" spans="1:109" s="250" customFormat="1" ht="13.5" x14ac:dyDescent="0.15">
      <c r="A16" s="364"/>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7"/>
      <c r="BR16" s="397"/>
      <c r="BS16" s="397"/>
      <c r="BT16" s="397"/>
      <c r="BU16" s="397"/>
      <c r="BV16" s="397"/>
      <c r="BW16" s="397"/>
      <c r="BX16" s="397"/>
      <c r="BY16" s="397"/>
      <c r="BZ16" s="397"/>
      <c r="CA16" s="397"/>
      <c r="CB16" s="397"/>
      <c r="CC16" s="397"/>
      <c r="CD16" s="397"/>
      <c r="CE16" s="397"/>
      <c r="CF16" s="397"/>
      <c r="CG16" s="397"/>
      <c r="CH16" s="397"/>
      <c r="CI16" s="397"/>
      <c r="CJ16" s="397"/>
      <c r="CK16" s="397"/>
      <c r="CL16" s="397"/>
      <c r="CM16" s="397"/>
      <c r="CN16" s="397"/>
      <c r="CO16" s="397"/>
      <c r="CP16" s="397"/>
      <c r="CQ16" s="397"/>
      <c r="CR16" s="397"/>
      <c r="CS16" s="397"/>
      <c r="CT16" s="397"/>
      <c r="CU16" s="397"/>
      <c r="CV16" s="397"/>
      <c r="CW16" s="397"/>
      <c r="CX16" s="397"/>
      <c r="CY16" s="397"/>
      <c r="CZ16" s="397"/>
      <c r="DA16" s="397"/>
      <c r="DB16" s="397"/>
      <c r="DC16" s="397"/>
      <c r="DD16" s="397"/>
      <c r="DE16" s="397"/>
    </row>
    <row r="17" spans="1:109" s="250" customFormat="1" ht="13.5" x14ac:dyDescent="0.15">
      <c r="A17" s="364"/>
      <c r="B17" s="397"/>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397"/>
      <c r="BM17" s="397"/>
      <c r="BN17" s="397"/>
      <c r="BO17" s="397"/>
      <c r="BP17" s="397"/>
      <c r="BQ17" s="397"/>
      <c r="BR17" s="397"/>
      <c r="BS17" s="397"/>
      <c r="BT17" s="397"/>
      <c r="BU17" s="397"/>
      <c r="BV17" s="397"/>
      <c r="BW17" s="397"/>
      <c r="BX17" s="397"/>
      <c r="BY17" s="397"/>
      <c r="BZ17" s="397"/>
      <c r="CA17" s="397"/>
      <c r="CB17" s="397"/>
      <c r="CC17" s="397"/>
      <c r="CD17" s="397"/>
      <c r="CE17" s="397"/>
      <c r="CF17" s="397"/>
      <c r="CG17" s="397"/>
      <c r="CH17" s="397"/>
      <c r="CI17" s="397"/>
      <c r="CJ17" s="397"/>
      <c r="CK17" s="397"/>
      <c r="CL17" s="397"/>
      <c r="CM17" s="397"/>
      <c r="CN17" s="397"/>
      <c r="CO17" s="397"/>
      <c r="CP17" s="397"/>
      <c r="CQ17" s="397"/>
      <c r="CR17" s="397"/>
      <c r="CS17" s="397"/>
      <c r="CT17" s="397"/>
      <c r="CU17" s="397"/>
      <c r="CV17" s="397"/>
      <c r="CW17" s="397"/>
      <c r="CX17" s="397"/>
      <c r="CY17" s="397"/>
      <c r="CZ17" s="397"/>
      <c r="DA17" s="397"/>
      <c r="DB17" s="397"/>
      <c r="DC17" s="397"/>
      <c r="DD17" s="397"/>
      <c r="DE17" s="397"/>
    </row>
    <row r="18" spans="1:109" s="250" customFormat="1" ht="13.5" x14ac:dyDescent="0.15">
      <c r="A18" s="364"/>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397"/>
      <c r="BI18" s="397"/>
      <c r="BJ18" s="397"/>
      <c r="BK18" s="397"/>
      <c r="BL18" s="397"/>
      <c r="BM18" s="397"/>
      <c r="BN18" s="397"/>
      <c r="BO18" s="397"/>
      <c r="BP18" s="397"/>
      <c r="BQ18" s="397"/>
      <c r="BR18" s="397"/>
      <c r="BS18" s="397"/>
      <c r="BT18" s="397"/>
      <c r="BU18" s="397"/>
      <c r="BV18" s="397"/>
      <c r="BW18" s="397"/>
      <c r="BX18" s="397"/>
      <c r="BY18" s="397"/>
      <c r="BZ18" s="397"/>
      <c r="CA18" s="397"/>
      <c r="CB18" s="397"/>
      <c r="CC18" s="397"/>
      <c r="CD18" s="397"/>
      <c r="CE18" s="397"/>
      <c r="CF18" s="397"/>
      <c r="CG18" s="397"/>
      <c r="CH18" s="397"/>
      <c r="CI18" s="397"/>
      <c r="CJ18" s="397"/>
      <c r="CK18" s="397"/>
      <c r="CL18" s="397"/>
      <c r="CM18" s="397"/>
      <c r="CN18" s="397"/>
      <c r="CO18" s="397"/>
      <c r="CP18" s="397"/>
      <c r="CQ18" s="397"/>
      <c r="CR18" s="397"/>
      <c r="CS18" s="397"/>
      <c r="CT18" s="397"/>
      <c r="CU18" s="397"/>
      <c r="CV18" s="397"/>
      <c r="CW18" s="397"/>
      <c r="CX18" s="397"/>
      <c r="CY18" s="397"/>
      <c r="CZ18" s="397"/>
      <c r="DA18" s="397"/>
      <c r="DB18" s="397"/>
      <c r="DC18" s="397"/>
      <c r="DD18" s="397"/>
      <c r="DE18" s="397"/>
    </row>
    <row r="19" spans="1:109" ht="13.5" x14ac:dyDescent="0.15">
      <c r="DD19" s="364"/>
      <c r="DE19" s="364"/>
    </row>
    <row r="20" spans="1:109" ht="13.5" x14ac:dyDescent="0.15">
      <c r="DD20" s="364"/>
      <c r="DE20" s="364"/>
    </row>
    <row r="21" spans="1:109" ht="17.25" customHeight="1" x14ac:dyDescent="0.15">
      <c r="B21" s="396"/>
      <c r="C21" s="393"/>
      <c r="D21" s="393"/>
      <c r="E21" s="393"/>
      <c r="F21" s="393"/>
      <c r="G21" s="393"/>
      <c r="H21" s="393"/>
      <c r="I21" s="393"/>
      <c r="J21" s="393"/>
      <c r="K21" s="393"/>
      <c r="L21" s="393"/>
      <c r="M21" s="393"/>
      <c r="N21" s="395"/>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5"/>
      <c r="AU21" s="393"/>
      <c r="AV21" s="393"/>
      <c r="AW21" s="393"/>
      <c r="AX21" s="393"/>
      <c r="AY21" s="393"/>
      <c r="AZ21" s="393"/>
      <c r="BA21" s="393"/>
      <c r="BB21" s="393"/>
      <c r="BC21" s="393"/>
      <c r="BD21" s="393"/>
      <c r="BE21" s="393"/>
      <c r="BF21" s="395"/>
      <c r="BG21" s="393"/>
      <c r="BH21" s="393"/>
      <c r="BI21" s="393"/>
      <c r="BJ21" s="393"/>
      <c r="BK21" s="393"/>
      <c r="BL21" s="393"/>
      <c r="BM21" s="393"/>
      <c r="BN21" s="393"/>
      <c r="BO21" s="393"/>
      <c r="BP21" s="393"/>
      <c r="BQ21" s="393"/>
      <c r="BR21" s="395"/>
      <c r="BS21" s="393"/>
      <c r="BT21" s="393"/>
      <c r="BU21" s="393"/>
      <c r="BV21" s="393"/>
      <c r="BW21" s="393"/>
      <c r="BX21" s="393"/>
      <c r="BY21" s="393"/>
      <c r="BZ21" s="393"/>
      <c r="CA21" s="393"/>
      <c r="CB21" s="393"/>
      <c r="CC21" s="393"/>
      <c r="CD21" s="395"/>
      <c r="CE21" s="393"/>
      <c r="CF21" s="393"/>
      <c r="CG21" s="393"/>
      <c r="CH21" s="393"/>
      <c r="CI21" s="393"/>
      <c r="CJ21" s="393"/>
      <c r="CK21" s="393"/>
      <c r="CL21" s="393"/>
      <c r="CM21" s="393"/>
      <c r="CN21" s="393"/>
      <c r="CO21" s="393"/>
      <c r="CP21" s="395"/>
      <c r="CQ21" s="393"/>
      <c r="CR21" s="393"/>
      <c r="CS21" s="393"/>
      <c r="CT21" s="393"/>
      <c r="CU21" s="393"/>
      <c r="CV21" s="393"/>
      <c r="CW21" s="393"/>
      <c r="CX21" s="393"/>
      <c r="CY21" s="393"/>
      <c r="CZ21" s="393"/>
      <c r="DA21" s="393"/>
      <c r="DB21" s="395"/>
      <c r="DC21" s="393"/>
      <c r="DD21" s="392"/>
      <c r="DE21" s="364"/>
    </row>
    <row r="22" spans="1:109" ht="17.25" customHeight="1" x14ac:dyDescent="0.15">
      <c r="B22" s="365"/>
    </row>
    <row r="23" spans="1:109" ht="13.5" x14ac:dyDescent="0.15">
      <c r="B23" s="365"/>
    </row>
    <row r="24" spans="1:109" ht="13.5" x14ac:dyDescent="0.15">
      <c r="B24" s="365"/>
    </row>
    <row r="25" spans="1:109" ht="13.5" x14ac:dyDescent="0.15">
      <c r="B25" s="365"/>
    </row>
    <row r="26" spans="1:109" ht="13.5" x14ac:dyDescent="0.15">
      <c r="B26" s="365"/>
    </row>
    <row r="27" spans="1:109" ht="13.5" x14ac:dyDescent="0.15">
      <c r="B27" s="365"/>
    </row>
    <row r="28" spans="1:109" ht="13.5" x14ac:dyDescent="0.15">
      <c r="B28" s="365"/>
    </row>
    <row r="29" spans="1:109" ht="13.5" x14ac:dyDescent="0.15">
      <c r="B29" s="365"/>
    </row>
    <row r="30" spans="1:109" ht="13.5" x14ac:dyDescent="0.15">
      <c r="B30" s="365"/>
    </row>
    <row r="31" spans="1:109" ht="13.5" x14ac:dyDescent="0.15">
      <c r="B31" s="365"/>
    </row>
    <row r="32" spans="1:109" ht="13.5" x14ac:dyDescent="0.15">
      <c r="B32" s="365"/>
    </row>
    <row r="33" spans="2:109" ht="13.5" x14ac:dyDescent="0.15">
      <c r="B33" s="365"/>
    </row>
    <row r="34" spans="2:109" ht="13.5" x14ac:dyDescent="0.15">
      <c r="B34" s="365"/>
    </row>
    <row r="35" spans="2:109" ht="13.5" x14ac:dyDescent="0.15">
      <c r="B35" s="365"/>
    </row>
    <row r="36" spans="2:109" ht="13.5" x14ac:dyDescent="0.15">
      <c r="B36" s="365"/>
    </row>
    <row r="37" spans="2:109" ht="13.5" x14ac:dyDescent="0.15">
      <c r="B37" s="365"/>
    </row>
    <row r="38" spans="2:109" ht="13.5" x14ac:dyDescent="0.15">
      <c r="B38" s="365"/>
    </row>
    <row r="39" spans="2:109" ht="13.5" x14ac:dyDescent="0.15">
      <c r="B39" s="369"/>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68"/>
      <c r="CC39" s="368"/>
      <c r="CD39" s="368"/>
      <c r="CE39" s="368"/>
      <c r="CF39" s="368"/>
      <c r="CG39" s="368"/>
      <c r="CH39" s="368"/>
      <c r="CI39" s="368"/>
      <c r="CJ39" s="368"/>
      <c r="CK39" s="368"/>
      <c r="CL39" s="368"/>
      <c r="CM39" s="368"/>
      <c r="CN39" s="368"/>
      <c r="CO39" s="368"/>
      <c r="CP39" s="368"/>
      <c r="CQ39" s="368"/>
      <c r="CR39" s="368"/>
      <c r="CS39" s="368"/>
      <c r="CT39" s="368"/>
      <c r="CU39" s="368"/>
      <c r="CV39" s="368"/>
      <c r="CW39" s="368"/>
      <c r="CX39" s="368"/>
      <c r="CY39" s="368"/>
      <c r="CZ39" s="368"/>
      <c r="DA39" s="368"/>
      <c r="DB39" s="368"/>
      <c r="DC39" s="368"/>
      <c r="DD39" s="367"/>
    </row>
    <row r="40" spans="2:109" ht="13.5" x14ac:dyDescent="0.15">
      <c r="B40" s="384"/>
      <c r="DD40" s="384"/>
      <c r="DE40" s="364"/>
    </row>
    <row r="41" spans="2:109" ht="17.25" x14ac:dyDescent="0.15">
      <c r="B41" s="394" t="s">
        <v>585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2"/>
    </row>
    <row r="42" spans="2:109" ht="13.5" x14ac:dyDescent="0.15">
      <c r="B42" s="365"/>
      <c r="G42" s="380"/>
      <c r="I42" s="379"/>
      <c r="J42" s="379"/>
      <c r="K42" s="379"/>
      <c r="AM42" s="380"/>
      <c r="AN42" s="380" t="s">
        <v>581</v>
      </c>
      <c r="AP42" s="379"/>
      <c r="AQ42" s="379"/>
      <c r="AR42" s="379"/>
      <c r="AY42" s="380"/>
      <c r="BA42" s="379"/>
      <c r="BB42" s="379"/>
      <c r="BC42" s="379"/>
      <c r="BK42" s="380"/>
      <c r="BM42" s="379"/>
      <c r="BN42" s="379"/>
      <c r="BO42" s="379"/>
      <c r="BW42" s="380"/>
      <c r="BY42" s="379"/>
      <c r="BZ42" s="379"/>
      <c r="CA42" s="379"/>
      <c r="CI42" s="380"/>
      <c r="CK42" s="379"/>
      <c r="CL42" s="379"/>
      <c r="CM42" s="379"/>
      <c r="CU42" s="380"/>
      <c r="CW42" s="379"/>
      <c r="CX42" s="379"/>
      <c r="CY42" s="379"/>
    </row>
    <row r="43" spans="2:109" ht="13.5" customHeight="1" x14ac:dyDescent="0.15">
      <c r="B43" s="365"/>
      <c r="AN43" s="1251" t="s">
        <v>584</v>
      </c>
      <c r="AO43" s="1252"/>
      <c r="AP43" s="1252"/>
      <c r="AQ43" s="1252"/>
      <c r="AR43" s="1252"/>
      <c r="AS43" s="1252"/>
      <c r="AT43" s="1252"/>
      <c r="AU43" s="1252"/>
      <c r="AV43" s="1252"/>
      <c r="AW43" s="1252"/>
      <c r="AX43" s="1252"/>
      <c r="AY43" s="1252"/>
      <c r="AZ43" s="1252"/>
      <c r="BA43" s="1252"/>
      <c r="BB43" s="1252"/>
      <c r="BC43" s="1252"/>
      <c r="BD43" s="1252"/>
      <c r="BE43" s="1252"/>
      <c r="BF43" s="1252"/>
      <c r="BG43" s="1252"/>
      <c r="BH43" s="1252"/>
      <c r="BI43" s="1252"/>
      <c r="BJ43" s="1252"/>
      <c r="BK43" s="1252"/>
      <c r="BL43" s="1252"/>
      <c r="BM43" s="1252"/>
      <c r="BN43" s="1252"/>
      <c r="BO43" s="1252"/>
      <c r="BP43" s="1252"/>
      <c r="BQ43" s="1252"/>
      <c r="BR43" s="1252"/>
      <c r="BS43" s="1252"/>
      <c r="BT43" s="1252"/>
      <c r="BU43" s="1252"/>
      <c r="BV43" s="1252"/>
      <c r="BW43" s="1252"/>
      <c r="BX43" s="1252"/>
      <c r="BY43" s="1252"/>
      <c r="BZ43" s="1252"/>
      <c r="CA43" s="1252"/>
      <c r="CB43" s="1252"/>
      <c r="CC43" s="1252"/>
      <c r="CD43" s="1252"/>
      <c r="CE43" s="1252"/>
      <c r="CF43" s="1252"/>
      <c r="CG43" s="1252"/>
      <c r="CH43" s="1252"/>
      <c r="CI43" s="1252"/>
      <c r="CJ43" s="1252"/>
      <c r="CK43" s="1252"/>
      <c r="CL43" s="1252"/>
      <c r="CM43" s="1252"/>
      <c r="CN43" s="1252"/>
      <c r="CO43" s="1252"/>
      <c r="CP43" s="1252"/>
      <c r="CQ43" s="1252"/>
      <c r="CR43" s="1252"/>
      <c r="CS43" s="1252"/>
      <c r="CT43" s="1252"/>
      <c r="CU43" s="1252"/>
      <c r="CV43" s="1252"/>
      <c r="CW43" s="1252"/>
      <c r="CX43" s="1252"/>
      <c r="CY43" s="1252"/>
      <c r="CZ43" s="1252"/>
      <c r="DA43" s="1252"/>
      <c r="DB43" s="1252"/>
      <c r="DC43" s="1253"/>
    </row>
    <row r="44" spans="2:109" ht="13.5" x14ac:dyDescent="0.15">
      <c r="B44" s="365"/>
      <c r="AN44" s="1254"/>
      <c r="AO44" s="1255"/>
      <c r="AP44" s="1255"/>
      <c r="AQ44" s="1255"/>
      <c r="AR44" s="1255"/>
      <c r="AS44" s="1255"/>
      <c r="AT44" s="1255"/>
      <c r="AU44" s="1255"/>
      <c r="AV44" s="1255"/>
      <c r="AW44" s="1255"/>
      <c r="AX44" s="1255"/>
      <c r="AY44" s="1255"/>
      <c r="AZ44" s="1255"/>
      <c r="BA44" s="1255"/>
      <c r="BB44" s="1255"/>
      <c r="BC44" s="1255"/>
      <c r="BD44" s="1255"/>
      <c r="BE44" s="1255"/>
      <c r="BF44" s="1255"/>
      <c r="BG44" s="1255"/>
      <c r="BH44" s="1255"/>
      <c r="BI44" s="1255"/>
      <c r="BJ44" s="1255"/>
      <c r="BK44" s="1255"/>
      <c r="BL44" s="1255"/>
      <c r="BM44" s="1255"/>
      <c r="BN44" s="1255"/>
      <c r="BO44" s="1255"/>
      <c r="BP44" s="1255"/>
      <c r="BQ44" s="1255"/>
      <c r="BR44" s="1255"/>
      <c r="BS44" s="1255"/>
      <c r="BT44" s="1255"/>
      <c r="BU44" s="1255"/>
      <c r="BV44" s="1255"/>
      <c r="BW44" s="1255"/>
      <c r="BX44" s="1255"/>
      <c r="BY44" s="1255"/>
      <c r="BZ44" s="1255"/>
      <c r="CA44" s="1255"/>
      <c r="CB44" s="1255"/>
      <c r="CC44" s="1255"/>
      <c r="CD44" s="1255"/>
      <c r="CE44" s="1255"/>
      <c r="CF44" s="1255"/>
      <c r="CG44" s="1255"/>
      <c r="CH44" s="1255"/>
      <c r="CI44" s="1255"/>
      <c r="CJ44" s="1255"/>
      <c r="CK44" s="1255"/>
      <c r="CL44" s="1255"/>
      <c r="CM44" s="1255"/>
      <c r="CN44" s="1255"/>
      <c r="CO44" s="1255"/>
      <c r="CP44" s="1255"/>
      <c r="CQ44" s="1255"/>
      <c r="CR44" s="1255"/>
      <c r="CS44" s="1255"/>
      <c r="CT44" s="1255"/>
      <c r="CU44" s="1255"/>
      <c r="CV44" s="1255"/>
      <c r="CW44" s="1255"/>
      <c r="CX44" s="1255"/>
      <c r="CY44" s="1255"/>
      <c r="CZ44" s="1255"/>
      <c r="DA44" s="1255"/>
      <c r="DB44" s="1255"/>
      <c r="DC44" s="1256"/>
    </row>
    <row r="45" spans="2:109" ht="13.5" x14ac:dyDescent="0.15">
      <c r="B45" s="365"/>
      <c r="AN45" s="1254"/>
      <c r="AO45" s="1255"/>
      <c r="AP45" s="1255"/>
      <c r="AQ45" s="1255"/>
      <c r="AR45" s="1255"/>
      <c r="AS45" s="1255"/>
      <c r="AT45" s="1255"/>
      <c r="AU45" s="1255"/>
      <c r="AV45" s="1255"/>
      <c r="AW45" s="1255"/>
      <c r="AX45" s="1255"/>
      <c r="AY45" s="1255"/>
      <c r="AZ45" s="1255"/>
      <c r="BA45" s="1255"/>
      <c r="BB45" s="1255"/>
      <c r="BC45" s="1255"/>
      <c r="BD45" s="1255"/>
      <c r="BE45" s="1255"/>
      <c r="BF45" s="1255"/>
      <c r="BG45" s="1255"/>
      <c r="BH45" s="1255"/>
      <c r="BI45" s="1255"/>
      <c r="BJ45" s="1255"/>
      <c r="BK45" s="1255"/>
      <c r="BL45" s="1255"/>
      <c r="BM45" s="1255"/>
      <c r="BN45" s="1255"/>
      <c r="BO45" s="1255"/>
      <c r="BP45" s="1255"/>
      <c r="BQ45" s="1255"/>
      <c r="BR45" s="1255"/>
      <c r="BS45" s="1255"/>
      <c r="BT45" s="1255"/>
      <c r="BU45" s="1255"/>
      <c r="BV45" s="1255"/>
      <c r="BW45" s="1255"/>
      <c r="BX45" s="1255"/>
      <c r="BY45" s="1255"/>
      <c r="BZ45" s="1255"/>
      <c r="CA45" s="1255"/>
      <c r="CB45" s="1255"/>
      <c r="CC45" s="1255"/>
      <c r="CD45" s="1255"/>
      <c r="CE45" s="1255"/>
      <c r="CF45" s="1255"/>
      <c r="CG45" s="1255"/>
      <c r="CH45" s="1255"/>
      <c r="CI45" s="1255"/>
      <c r="CJ45" s="1255"/>
      <c r="CK45" s="1255"/>
      <c r="CL45" s="1255"/>
      <c r="CM45" s="1255"/>
      <c r="CN45" s="1255"/>
      <c r="CO45" s="1255"/>
      <c r="CP45" s="1255"/>
      <c r="CQ45" s="1255"/>
      <c r="CR45" s="1255"/>
      <c r="CS45" s="1255"/>
      <c r="CT45" s="1255"/>
      <c r="CU45" s="1255"/>
      <c r="CV45" s="1255"/>
      <c r="CW45" s="1255"/>
      <c r="CX45" s="1255"/>
      <c r="CY45" s="1255"/>
      <c r="CZ45" s="1255"/>
      <c r="DA45" s="1255"/>
      <c r="DB45" s="1255"/>
      <c r="DC45" s="1256"/>
    </row>
    <row r="46" spans="2:109" ht="13.5" x14ac:dyDescent="0.15">
      <c r="B46" s="365"/>
      <c r="AN46" s="1254"/>
      <c r="AO46" s="1255"/>
      <c r="AP46" s="1255"/>
      <c r="AQ46" s="1255"/>
      <c r="AR46" s="1255"/>
      <c r="AS46" s="1255"/>
      <c r="AT46" s="1255"/>
      <c r="AU46" s="1255"/>
      <c r="AV46" s="1255"/>
      <c r="AW46" s="1255"/>
      <c r="AX46" s="1255"/>
      <c r="AY46" s="1255"/>
      <c r="AZ46" s="1255"/>
      <c r="BA46" s="1255"/>
      <c r="BB46" s="1255"/>
      <c r="BC46" s="1255"/>
      <c r="BD46" s="1255"/>
      <c r="BE46" s="1255"/>
      <c r="BF46" s="1255"/>
      <c r="BG46" s="1255"/>
      <c r="BH46" s="1255"/>
      <c r="BI46" s="1255"/>
      <c r="BJ46" s="1255"/>
      <c r="BK46" s="1255"/>
      <c r="BL46" s="1255"/>
      <c r="BM46" s="1255"/>
      <c r="BN46" s="1255"/>
      <c r="BO46" s="1255"/>
      <c r="BP46" s="1255"/>
      <c r="BQ46" s="1255"/>
      <c r="BR46" s="1255"/>
      <c r="BS46" s="1255"/>
      <c r="BT46" s="1255"/>
      <c r="BU46" s="1255"/>
      <c r="BV46" s="1255"/>
      <c r="BW46" s="1255"/>
      <c r="BX46" s="1255"/>
      <c r="BY46" s="1255"/>
      <c r="BZ46" s="1255"/>
      <c r="CA46" s="1255"/>
      <c r="CB46" s="1255"/>
      <c r="CC46" s="1255"/>
      <c r="CD46" s="1255"/>
      <c r="CE46" s="1255"/>
      <c r="CF46" s="1255"/>
      <c r="CG46" s="1255"/>
      <c r="CH46" s="1255"/>
      <c r="CI46" s="1255"/>
      <c r="CJ46" s="1255"/>
      <c r="CK46" s="1255"/>
      <c r="CL46" s="1255"/>
      <c r="CM46" s="1255"/>
      <c r="CN46" s="1255"/>
      <c r="CO46" s="1255"/>
      <c r="CP46" s="1255"/>
      <c r="CQ46" s="1255"/>
      <c r="CR46" s="1255"/>
      <c r="CS46" s="1255"/>
      <c r="CT46" s="1255"/>
      <c r="CU46" s="1255"/>
      <c r="CV46" s="1255"/>
      <c r="CW46" s="1255"/>
      <c r="CX46" s="1255"/>
      <c r="CY46" s="1255"/>
      <c r="CZ46" s="1255"/>
      <c r="DA46" s="1255"/>
      <c r="DB46" s="1255"/>
      <c r="DC46" s="1256"/>
    </row>
    <row r="47" spans="2:109" ht="13.5" x14ac:dyDescent="0.15">
      <c r="B47" s="365"/>
      <c r="AN47" s="1257"/>
      <c r="AO47" s="1258"/>
      <c r="AP47" s="1258"/>
      <c r="AQ47" s="1258"/>
      <c r="AR47" s="1258"/>
      <c r="AS47" s="1258"/>
      <c r="AT47" s="1258"/>
      <c r="AU47" s="1258"/>
      <c r="AV47" s="1258"/>
      <c r="AW47" s="1258"/>
      <c r="AX47" s="1258"/>
      <c r="AY47" s="1258"/>
      <c r="AZ47" s="1258"/>
      <c r="BA47" s="1258"/>
      <c r="BB47" s="1258"/>
      <c r="BC47" s="1258"/>
      <c r="BD47" s="1258"/>
      <c r="BE47" s="1258"/>
      <c r="BF47" s="1258"/>
      <c r="BG47" s="1258"/>
      <c r="BH47" s="1258"/>
      <c r="BI47" s="1258"/>
      <c r="BJ47" s="1258"/>
      <c r="BK47" s="1258"/>
      <c r="BL47" s="1258"/>
      <c r="BM47" s="1258"/>
      <c r="BN47" s="1258"/>
      <c r="BO47" s="1258"/>
      <c r="BP47" s="1258"/>
      <c r="BQ47" s="1258"/>
      <c r="BR47" s="1258"/>
      <c r="BS47" s="1258"/>
      <c r="BT47" s="1258"/>
      <c r="BU47" s="1258"/>
      <c r="BV47" s="1258"/>
      <c r="BW47" s="1258"/>
      <c r="BX47" s="1258"/>
      <c r="BY47" s="1258"/>
      <c r="BZ47" s="1258"/>
      <c r="CA47" s="1258"/>
      <c r="CB47" s="1258"/>
      <c r="CC47" s="1258"/>
      <c r="CD47" s="1258"/>
      <c r="CE47" s="1258"/>
      <c r="CF47" s="1258"/>
      <c r="CG47" s="1258"/>
      <c r="CH47" s="1258"/>
      <c r="CI47" s="1258"/>
      <c r="CJ47" s="1258"/>
      <c r="CK47" s="1258"/>
      <c r="CL47" s="1258"/>
      <c r="CM47" s="1258"/>
      <c r="CN47" s="1258"/>
      <c r="CO47" s="1258"/>
      <c r="CP47" s="1258"/>
      <c r="CQ47" s="1258"/>
      <c r="CR47" s="1258"/>
      <c r="CS47" s="1258"/>
      <c r="CT47" s="1258"/>
      <c r="CU47" s="1258"/>
      <c r="CV47" s="1258"/>
      <c r="CW47" s="1258"/>
      <c r="CX47" s="1258"/>
      <c r="CY47" s="1258"/>
      <c r="CZ47" s="1258"/>
      <c r="DA47" s="1258"/>
      <c r="DB47" s="1258"/>
      <c r="DC47" s="1259"/>
    </row>
    <row r="48" spans="2:109" ht="13.5" x14ac:dyDescent="0.15">
      <c r="B48" s="365"/>
      <c r="H48" s="371"/>
      <c r="I48" s="371"/>
      <c r="J48" s="371"/>
      <c r="AN48" s="371"/>
      <c r="AO48" s="371"/>
      <c r="AP48" s="371"/>
      <c r="AZ48" s="371"/>
      <c r="BA48" s="371"/>
      <c r="BB48" s="371"/>
      <c r="BL48" s="371"/>
      <c r="BM48" s="371"/>
      <c r="BN48" s="371"/>
      <c r="BX48" s="371"/>
      <c r="BY48" s="371"/>
      <c r="BZ48" s="371"/>
      <c r="CJ48" s="371"/>
      <c r="CK48" s="371"/>
      <c r="CL48" s="371"/>
      <c r="CV48" s="371"/>
      <c r="CW48" s="371"/>
      <c r="CX48" s="371"/>
    </row>
    <row r="49" spans="1:109" ht="13.5" x14ac:dyDescent="0.15">
      <c r="B49" s="365"/>
      <c r="AN49" s="364" t="s">
        <v>579</v>
      </c>
    </row>
    <row r="50" spans="1:109" ht="13.5" x14ac:dyDescent="0.15">
      <c r="B50" s="365"/>
      <c r="G50" s="1260"/>
      <c r="H50" s="1260"/>
      <c r="I50" s="1260"/>
      <c r="J50" s="1260"/>
      <c r="K50" s="373"/>
      <c r="L50" s="373"/>
      <c r="M50" s="372"/>
      <c r="N50" s="372"/>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64" t="s">
        <v>543</v>
      </c>
      <c r="BQ50" s="1264"/>
      <c r="BR50" s="1264"/>
      <c r="BS50" s="1264"/>
      <c r="BT50" s="1264"/>
      <c r="BU50" s="1264"/>
      <c r="BV50" s="1264"/>
      <c r="BW50" s="1264"/>
      <c r="BX50" s="1264" t="s">
        <v>544</v>
      </c>
      <c r="BY50" s="1264"/>
      <c r="BZ50" s="1264"/>
      <c r="CA50" s="1264"/>
      <c r="CB50" s="1264"/>
      <c r="CC50" s="1264"/>
      <c r="CD50" s="1264"/>
      <c r="CE50" s="1264"/>
      <c r="CF50" s="1264" t="s">
        <v>545</v>
      </c>
      <c r="CG50" s="1264"/>
      <c r="CH50" s="1264"/>
      <c r="CI50" s="1264"/>
      <c r="CJ50" s="1264"/>
      <c r="CK50" s="1264"/>
      <c r="CL50" s="1264"/>
      <c r="CM50" s="1264"/>
      <c r="CN50" s="1264" t="s">
        <v>546</v>
      </c>
      <c r="CO50" s="1264"/>
      <c r="CP50" s="1264"/>
      <c r="CQ50" s="1264"/>
      <c r="CR50" s="1264"/>
      <c r="CS50" s="1264"/>
      <c r="CT50" s="1264"/>
      <c r="CU50" s="1264"/>
      <c r="CV50" s="1264" t="s">
        <v>547</v>
      </c>
      <c r="CW50" s="1264"/>
      <c r="CX50" s="1264"/>
      <c r="CY50" s="1264"/>
      <c r="CZ50" s="1264"/>
      <c r="DA50" s="1264"/>
      <c r="DB50" s="1264"/>
      <c r="DC50" s="1264"/>
    </row>
    <row r="51" spans="1:109" ht="13.5" customHeight="1" x14ac:dyDescent="0.15">
      <c r="B51" s="365"/>
      <c r="G51" s="1269"/>
      <c r="H51" s="1269"/>
      <c r="I51" s="1267"/>
      <c r="J51" s="1267"/>
      <c r="K51" s="1266"/>
      <c r="L51" s="1266"/>
      <c r="M51" s="1266"/>
      <c r="N51" s="1266"/>
      <c r="AM51" s="371"/>
      <c r="AN51" s="1265" t="s">
        <v>578</v>
      </c>
      <c r="AO51" s="1265"/>
      <c r="AP51" s="1265"/>
      <c r="AQ51" s="1265"/>
      <c r="AR51" s="1265"/>
      <c r="AS51" s="1265"/>
      <c r="AT51" s="1265"/>
      <c r="AU51" s="1265"/>
      <c r="AV51" s="1265"/>
      <c r="AW51" s="1265"/>
      <c r="AX51" s="1265"/>
      <c r="AY51" s="1265"/>
      <c r="AZ51" s="1265"/>
      <c r="BA51" s="1265"/>
      <c r="BB51" s="1265" t="s">
        <v>576</v>
      </c>
      <c r="BC51" s="1265"/>
      <c r="BD51" s="1265"/>
      <c r="BE51" s="1265"/>
      <c r="BF51" s="1265"/>
      <c r="BG51" s="1265"/>
      <c r="BH51" s="1265"/>
      <c r="BI51" s="1265"/>
      <c r="BJ51" s="1265"/>
      <c r="BK51" s="1265"/>
      <c r="BL51" s="1265"/>
      <c r="BM51" s="1265"/>
      <c r="BN51" s="1265"/>
      <c r="BO51" s="1265"/>
      <c r="BP51" s="1250"/>
      <c r="BQ51" s="1250"/>
      <c r="BR51" s="1250"/>
      <c r="BS51" s="1250"/>
      <c r="BT51" s="1250"/>
      <c r="BU51" s="1250"/>
      <c r="BV51" s="1250"/>
      <c r="BW51" s="1250"/>
      <c r="BX51" s="1250"/>
      <c r="BY51" s="1250"/>
      <c r="BZ51" s="1250"/>
      <c r="CA51" s="1250"/>
      <c r="CB51" s="1250"/>
      <c r="CC51" s="1250"/>
      <c r="CD51" s="1250"/>
      <c r="CE51" s="1250"/>
      <c r="CF51" s="1250"/>
      <c r="CG51" s="1250"/>
      <c r="CH51" s="1250"/>
      <c r="CI51" s="1250"/>
      <c r="CJ51" s="1250"/>
      <c r="CK51" s="1250"/>
      <c r="CL51" s="1250"/>
      <c r="CM51" s="1250"/>
      <c r="CN51" s="1250"/>
      <c r="CO51" s="1250"/>
      <c r="CP51" s="1250"/>
      <c r="CQ51" s="1250"/>
      <c r="CR51" s="1250"/>
      <c r="CS51" s="1250"/>
      <c r="CT51" s="1250"/>
      <c r="CU51" s="1250"/>
      <c r="CV51" s="1250"/>
      <c r="CW51" s="1250"/>
      <c r="CX51" s="1250"/>
      <c r="CY51" s="1250"/>
      <c r="CZ51" s="1250"/>
      <c r="DA51" s="1250"/>
      <c r="DB51" s="1250"/>
      <c r="DC51" s="1250"/>
    </row>
    <row r="52" spans="1:109" ht="13.5" x14ac:dyDescent="0.15">
      <c r="B52" s="365"/>
      <c r="G52" s="1269"/>
      <c r="H52" s="1269"/>
      <c r="I52" s="1267"/>
      <c r="J52" s="1267"/>
      <c r="K52" s="1266"/>
      <c r="L52" s="1266"/>
      <c r="M52" s="1266"/>
      <c r="N52" s="1266"/>
      <c r="AM52" s="371"/>
      <c r="AN52" s="1265"/>
      <c r="AO52" s="1265"/>
      <c r="AP52" s="1265"/>
      <c r="AQ52" s="1265"/>
      <c r="AR52" s="1265"/>
      <c r="AS52" s="1265"/>
      <c r="AT52" s="1265"/>
      <c r="AU52" s="1265"/>
      <c r="AV52" s="1265"/>
      <c r="AW52" s="1265"/>
      <c r="AX52" s="1265"/>
      <c r="AY52" s="1265"/>
      <c r="AZ52" s="1265"/>
      <c r="BA52" s="1265"/>
      <c r="BB52" s="1265"/>
      <c r="BC52" s="1265"/>
      <c r="BD52" s="1265"/>
      <c r="BE52" s="1265"/>
      <c r="BF52" s="1265"/>
      <c r="BG52" s="1265"/>
      <c r="BH52" s="1265"/>
      <c r="BI52" s="1265"/>
      <c r="BJ52" s="1265"/>
      <c r="BK52" s="1265"/>
      <c r="BL52" s="1265"/>
      <c r="BM52" s="1265"/>
      <c r="BN52" s="1265"/>
      <c r="BO52" s="1265"/>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ht="13.5" x14ac:dyDescent="0.15">
      <c r="A53" s="379"/>
      <c r="B53" s="365"/>
      <c r="G53" s="1269"/>
      <c r="H53" s="1269"/>
      <c r="I53" s="1260"/>
      <c r="J53" s="1260"/>
      <c r="K53" s="1266"/>
      <c r="L53" s="1266"/>
      <c r="M53" s="1266"/>
      <c r="N53" s="1266"/>
      <c r="AM53" s="371"/>
      <c r="AN53" s="1265"/>
      <c r="AO53" s="1265"/>
      <c r="AP53" s="1265"/>
      <c r="AQ53" s="1265"/>
      <c r="AR53" s="1265"/>
      <c r="AS53" s="1265"/>
      <c r="AT53" s="1265"/>
      <c r="AU53" s="1265"/>
      <c r="AV53" s="1265"/>
      <c r="AW53" s="1265"/>
      <c r="AX53" s="1265"/>
      <c r="AY53" s="1265"/>
      <c r="AZ53" s="1265"/>
      <c r="BA53" s="1265"/>
      <c r="BB53" s="1265" t="s">
        <v>583</v>
      </c>
      <c r="BC53" s="1265"/>
      <c r="BD53" s="1265"/>
      <c r="BE53" s="1265"/>
      <c r="BF53" s="1265"/>
      <c r="BG53" s="1265"/>
      <c r="BH53" s="1265"/>
      <c r="BI53" s="1265"/>
      <c r="BJ53" s="1265"/>
      <c r="BK53" s="1265"/>
      <c r="BL53" s="1265"/>
      <c r="BM53" s="1265"/>
      <c r="BN53" s="1265"/>
      <c r="BO53" s="1265"/>
      <c r="BP53" s="1250">
        <v>58.5</v>
      </c>
      <c r="BQ53" s="1250"/>
      <c r="BR53" s="1250"/>
      <c r="BS53" s="1250"/>
      <c r="BT53" s="1250"/>
      <c r="BU53" s="1250"/>
      <c r="BV53" s="1250"/>
      <c r="BW53" s="1250"/>
      <c r="BX53" s="1250">
        <v>60.9</v>
      </c>
      <c r="BY53" s="1250"/>
      <c r="BZ53" s="1250"/>
      <c r="CA53" s="1250"/>
      <c r="CB53" s="1250"/>
      <c r="CC53" s="1250"/>
      <c r="CD53" s="1250"/>
      <c r="CE53" s="1250"/>
      <c r="CF53" s="1250">
        <v>63.1</v>
      </c>
      <c r="CG53" s="1250"/>
      <c r="CH53" s="1250"/>
      <c r="CI53" s="1250"/>
      <c r="CJ53" s="1250"/>
      <c r="CK53" s="1250"/>
      <c r="CL53" s="1250"/>
      <c r="CM53" s="1250"/>
      <c r="CN53" s="1250">
        <v>64.599999999999994</v>
      </c>
      <c r="CO53" s="1250"/>
      <c r="CP53" s="1250"/>
      <c r="CQ53" s="1250"/>
      <c r="CR53" s="1250"/>
      <c r="CS53" s="1250"/>
      <c r="CT53" s="1250"/>
      <c r="CU53" s="1250"/>
      <c r="CV53" s="1250">
        <v>66.599999999999994</v>
      </c>
      <c r="CW53" s="1250"/>
      <c r="CX53" s="1250"/>
      <c r="CY53" s="1250"/>
      <c r="CZ53" s="1250"/>
      <c r="DA53" s="1250"/>
      <c r="DB53" s="1250"/>
      <c r="DC53" s="1250"/>
    </row>
    <row r="54" spans="1:109" ht="13.5" x14ac:dyDescent="0.15">
      <c r="A54" s="379"/>
      <c r="B54" s="365"/>
      <c r="G54" s="1269"/>
      <c r="H54" s="1269"/>
      <c r="I54" s="1260"/>
      <c r="J54" s="1260"/>
      <c r="K54" s="1266"/>
      <c r="L54" s="1266"/>
      <c r="M54" s="1266"/>
      <c r="N54" s="1266"/>
      <c r="AM54" s="371"/>
      <c r="AN54" s="1265"/>
      <c r="AO54" s="1265"/>
      <c r="AP54" s="1265"/>
      <c r="AQ54" s="1265"/>
      <c r="AR54" s="1265"/>
      <c r="AS54" s="1265"/>
      <c r="AT54" s="1265"/>
      <c r="AU54" s="1265"/>
      <c r="AV54" s="1265"/>
      <c r="AW54" s="1265"/>
      <c r="AX54" s="1265"/>
      <c r="AY54" s="1265"/>
      <c r="AZ54" s="1265"/>
      <c r="BA54" s="1265"/>
      <c r="BB54" s="1265"/>
      <c r="BC54" s="1265"/>
      <c r="BD54" s="1265"/>
      <c r="BE54" s="1265"/>
      <c r="BF54" s="1265"/>
      <c r="BG54" s="1265"/>
      <c r="BH54" s="1265"/>
      <c r="BI54" s="1265"/>
      <c r="BJ54" s="1265"/>
      <c r="BK54" s="1265"/>
      <c r="BL54" s="1265"/>
      <c r="BM54" s="1265"/>
      <c r="BN54" s="1265"/>
      <c r="BO54" s="1265"/>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ht="13.5" x14ac:dyDescent="0.15">
      <c r="A55" s="379"/>
      <c r="B55" s="365"/>
      <c r="G55" s="1260"/>
      <c r="H55" s="1260"/>
      <c r="I55" s="1260"/>
      <c r="J55" s="1260"/>
      <c r="K55" s="1266"/>
      <c r="L55" s="1266"/>
      <c r="M55" s="1266"/>
      <c r="N55" s="1266"/>
      <c r="AN55" s="1264" t="s">
        <v>577</v>
      </c>
      <c r="AO55" s="1264"/>
      <c r="AP55" s="1264"/>
      <c r="AQ55" s="1264"/>
      <c r="AR55" s="1264"/>
      <c r="AS55" s="1264"/>
      <c r="AT55" s="1264"/>
      <c r="AU55" s="1264"/>
      <c r="AV55" s="1264"/>
      <c r="AW55" s="1264"/>
      <c r="AX55" s="1264"/>
      <c r="AY55" s="1264"/>
      <c r="AZ55" s="1264"/>
      <c r="BA55" s="1264"/>
      <c r="BB55" s="1265" t="s">
        <v>576</v>
      </c>
      <c r="BC55" s="1265"/>
      <c r="BD55" s="1265"/>
      <c r="BE55" s="1265"/>
      <c r="BF55" s="1265"/>
      <c r="BG55" s="1265"/>
      <c r="BH55" s="1265"/>
      <c r="BI55" s="1265"/>
      <c r="BJ55" s="1265"/>
      <c r="BK55" s="1265"/>
      <c r="BL55" s="1265"/>
      <c r="BM55" s="1265"/>
      <c r="BN55" s="1265"/>
      <c r="BO55" s="1265"/>
      <c r="BP55" s="1250">
        <v>0</v>
      </c>
      <c r="BQ55" s="1250"/>
      <c r="BR55" s="1250"/>
      <c r="BS55" s="1250"/>
      <c r="BT55" s="1250"/>
      <c r="BU55" s="1250"/>
      <c r="BV55" s="1250"/>
      <c r="BW55" s="1250"/>
      <c r="BX55" s="1250">
        <v>0</v>
      </c>
      <c r="BY55" s="1250"/>
      <c r="BZ55" s="1250"/>
      <c r="CA55" s="1250"/>
      <c r="CB55" s="1250"/>
      <c r="CC55" s="1250"/>
      <c r="CD55" s="1250"/>
      <c r="CE55" s="1250"/>
      <c r="CF55" s="1250">
        <v>0</v>
      </c>
      <c r="CG55" s="1250"/>
      <c r="CH55" s="1250"/>
      <c r="CI55" s="1250"/>
      <c r="CJ55" s="1250"/>
      <c r="CK55" s="1250"/>
      <c r="CL55" s="1250"/>
      <c r="CM55" s="1250"/>
      <c r="CN55" s="1250">
        <v>0</v>
      </c>
      <c r="CO55" s="1250"/>
      <c r="CP55" s="1250"/>
      <c r="CQ55" s="1250"/>
      <c r="CR55" s="1250"/>
      <c r="CS55" s="1250"/>
      <c r="CT55" s="1250"/>
      <c r="CU55" s="1250"/>
      <c r="CV55" s="1250">
        <v>0</v>
      </c>
      <c r="CW55" s="1250"/>
      <c r="CX55" s="1250"/>
      <c r="CY55" s="1250"/>
      <c r="CZ55" s="1250"/>
      <c r="DA55" s="1250"/>
      <c r="DB55" s="1250"/>
      <c r="DC55" s="1250"/>
    </row>
    <row r="56" spans="1:109" ht="13.5" x14ac:dyDescent="0.15">
      <c r="A56" s="379"/>
      <c r="B56" s="365"/>
      <c r="G56" s="1260"/>
      <c r="H56" s="1260"/>
      <c r="I56" s="1260"/>
      <c r="J56" s="1260"/>
      <c r="K56" s="1266"/>
      <c r="L56" s="1266"/>
      <c r="M56" s="1266"/>
      <c r="N56" s="1266"/>
      <c r="AN56" s="1264"/>
      <c r="AO56" s="1264"/>
      <c r="AP56" s="1264"/>
      <c r="AQ56" s="1264"/>
      <c r="AR56" s="1264"/>
      <c r="AS56" s="1264"/>
      <c r="AT56" s="1264"/>
      <c r="AU56" s="1264"/>
      <c r="AV56" s="1264"/>
      <c r="AW56" s="1264"/>
      <c r="AX56" s="1264"/>
      <c r="AY56" s="1264"/>
      <c r="AZ56" s="1264"/>
      <c r="BA56" s="1264"/>
      <c r="BB56" s="1265"/>
      <c r="BC56" s="1265"/>
      <c r="BD56" s="1265"/>
      <c r="BE56" s="1265"/>
      <c r="BF56" s="1265"/>
      <c r="BG56" s="1265"/>
      <c r="BH56" s="1265"/>
      <c r="BI56" s="1265"/>
      <c r="BJ56" s="1265"/>
      <c r="BK56" s="1265"/>
      <c r="BL56" s="1265"/>
      <c r="BM56" s="1265"/>
      <c r="BN56" s="1265"/>
      <c r="BO56" s="1265"/>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379" customFormat="1" ht="13.5" x14ac:dyDescent="0.15">
      <c r="B57" s="385"/>
      <c r="G57" s="1260"/>
      <c r="H57" s="1260"/>
      <c r="I57" s="1268"/>
      <c r="J57" s="1268"/>
      <c r="K57" s="1266"/>
      <c r="L57" s="1266"/>
      <c r="M57" s="1266"/>
      <c r="N57" s="1266"/>
      <c r="AM57" s="364"/>
      <c r="AN57" s="1264"/>
      <c r="AO57" s="1264"/>
      <c r="AP57" s="1264"/>
      <c r="AQ57" s="1264"/>
      <c r="AR57" s="1264"/>
      <c r="AS57" s="1264"/>
      <c r="AT57" s="1264"/>
      <c r="AU57" s="1264"/>
      <c r="AV57" s="1264"/>
      <c r="AW57" s="1264"/>
      <c r="AX57" s="1264"/>
      <c r="AY57" s="1264"/>
      <c r="AZ57" s="1264"/>
      <c r="BA57" s="1264"/>
      <c r="BB57" s="1265" t="s">
        <v>583</v>
      </c>
      <c r="BC57" s="1265"/>
      <c r="BD57" s="1265"/>
      <c r="BE57" s="1265"/>
      <c r="BF57" s="1265"/>
      <c r="BG57" s="1265"/>
      <c r="BH57" s="1265"/>
      <c r="BI57" s="1265"/>
      <c r="BJ57" s="1265"/>
      <c r="BK57" s="1265"/>
      <c r="BL57" s="1265"/>
      <c r="BM57" s="1265"/>
      <c r="BN57" s="1265"/>
      <c r="BO57" s="1265"/>
      <c r="BP57" s="1250">
        <v>58.4</v>
      </c>
      <c r="BQ57" s="1250"/>
      <c r="BR57" s="1250"/>
      <c r="BS57" s="1250"/>
      <c r="BT57" s="1250"/>
      <c r="BU57" s="1250"/>
      <c r="BV57" s="1250"/>
      <c r="BW57" s="1250"/>
      <c r="BX57" s="1250">
        <v>61.8</v>
      </c>
      <c r="BY57" s="1250"/>
      <c r="BZ57" s="1250"/>
      <c r="CA57" s="1250"/>
      <c r="CB57" s="1250"/>
      <c r="CC57" s="1250"/>
      <c r="CD57" s="1250"/>
      <c r="CE57" s="1250"/>
      <c r="CF57" s="1250">
        <v>63.1</v>
      </c>
      <c r="CG57" s="1250"/>
      <c r="CH57" s="1250"/>
      <c r="CI57" s="1250"/>
      <c r="CJ57" s="1250"/>
      <c r="CK57" s="1250"/>
      <c r="CL57" s="1250"/>
      <c r="CM57" s="1250"/>
      <c r="CN57" s="1250">
        <v>62.2</v>
      </c>
      <c r="CO57" s="1250"/>
      <c r="CP57" s="1250"/>
      <c r="CQ57" s="1250"/>
      <c r="CR57" s="1250"/>
      <c r="CS57" s="1250"/>
      <c r="CT57" s="1250"/>
      <c r="CU57" s="1250"/>
      <c r="CV57" s="1250">
        <v>48</v>
      </c>
      <c r="CW57" s="1250"/>
      <c r="CX57" s="1250"/>
      <c r="CY57" s="1250"/>
      <c r="CZ57" s="1250"/>
      <c r="DA57" s="1250"/>
      <c r="DB57" s="1250"/>
      <c r="DC57" s="1250"/>
      <c r="DD57" s="390"/>
      <c r="DE57" s="385"/>
    </row>
    <row r="58" spans="1:109" s="379" customFormat="1" ht="13.5" x14ac:dyDescent="0.15">
      <c r="A58" s="364"/>
      <c r="B58" s="385"/>
      <c r="G58" s="1260"/>
      <c r="H58" s="1260"/>
      <c r="I58" s="1268"/>
      <c r="J58" s="1268"/>
      <c r="K58" s="1266"/>
      <c r="L58" s="1266"/>
      <c r="M58" s="1266"/>
      <c r="N58" s="1266"/>
      <c r="AM58" s="364"/>
      <c r="AN58" s="1264"/>
      <c r="AO58" s="1264"/>
      <c r="AP58" s="1264"/>
      <c r="AQ58" s="1264"/>
      <c r="AR58" s="1264"/>
      <c r="AS58" s="1264"/>
      <c r="AT58" s="1264"/>
      <c r="AU58" s="1264"/>
      <c r="AV58" s="1264"/>
      <c r="AW58" s="1264"/>
      <c r="AX58" s="1264"/>
      <c r="AY58" s="1264"/>
      <c r="AZ58" s="1264"/>
      <c r="BA58" s="1264"/>
      <c r="BB58" s="1265"/>
      <c r="BC58" s="1265"/>
      <c r="BD58" s="1265"/>
      <c r="BE58" s="1265"/>
      <c r="BF58" s="1265"/>
      <c r="BG58" s="1265"/>
      <c r="BH58" s="1265"/>
      <c r="BI58" s="1265"/>
      <c r="BJ58" s="1265"/>
      <c r="BK58" s="1265"/>
      <c r="BL58" s="1265"/>
      <c r="BM58" s="1265"/>
      <c r="BN58" s="1265"/>
      <c r="BO58" s="1265"/>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390"/>
      <c r="DE58" s="385"/>
    </row>
    <row r="59" spans="1:109" s="379" customFormat="1" ht="13.5" x14ac:dyDescent="0.15">
      <c r="A59" s="364"/>
      <c r="B59" s="385"/>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5"/>
    </row>
    <row r="60" spans="1:109" s="379" customFormat="1" ht="13.5" x14ac:dyDescent="0.15">
      <c r="A60" s="364"/>
      <c r="B60" s="385"/>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5"/>
    </row>
    <row r="61" spans="1:109" s="379" customFormat="1" ht="13.5" x14ac:dyDescent="0.15">
      <c r="A61" s="364"/>
      <c r="B61" s="389"/>
      <c r="C61" s="388"/>
      <c r="D61" s="388"/>
      <c r="E61" s="388"/>
      <c r="F61" s="388"/>
      <c r="G61" s="388"/>
      <c r="H61" s="388"/>
      <c r="I61" s="388"/>
      <c r="J61" s="388"/>
      <c r="K61" s="388"/>
      <c r="L61" s="388"/>
      <c r="M61" s="387"/>
      <c r="N61" s="387"/>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7"/>
      <c r="AT61" s="387"/>
      <c r="AU61" s="388"/>
      <c r="AV61" s="388"/>
      <c r="AW61" s="388"/>
      <c r="AX61" s="388"/>
      <c r="AY61" s="388"/>
      <c r="AZ61" s="388"/>
      <c r="BA61" s="388"/>
      <c r="BB61" s="388"/>
      <c r="BC61" s="388"/>
      <c r="BD61" s="388"/>
      <c r="BE61" s="387"/>
      <c r="BF61" s="387"/>
      <c r="BG61" s="388"/>
      <c r="BH61" s="388"/>
      <c r="BI61" s="388"/>
      <c r="BJ61" s="388"/>
      <c r="BK61" s="388"/>
      <c r="BL61" s="388"/>
      <c r="BM61" s="388"/>
      <c r="BN61" s="388"/>
      <c r="BO61" s="388"/>
      <c r="BP61" s="388"/>
      <c r="BQ61" s="387"/>
      <c r="BR61" s="387"/>
      <c r="BS61" s="388"/>
      <c r="BT61" s="388"/>
      <c r="BU61" s="388"/>
      <c r="BV61" s="388"/>
      <c r="BW61" s="388"/>
      <c r="BX61" s="388"/>
      <c r="BY61" s="388"/>
      <c r="BZ61" s="388"/>
      <c r="CA61" s="388"/>
      <c r="CB61" s="388"/>
      <c r="CC61" s="387"/>
      <c r="CD61" s="387"/>
      <c r="CE61" s="388"/>
      <c r="CF61" s="388"/>
      <c r="CG61" s="388"/>
      <c r="CH61" s="388"/>
      <c r="CI61" s="388"/>
      <c r="CJ61" s="388"/>
      <c r="CK61" s="388"/>
      <c r="CL61" s="388"/>
      <c r="CM61" s="388"/>
      <c r="CN61" s="388"/>
      <c r="CO61" s="387"/>
      <c r="CP61" s="387"/>
      <c r="CQ61" s="388"/>
      <c r="CR61" s="388"/>
      <c r="CS61" s="388"/>
      <c r="CT61" s="388"/>
      <c r="CU61" s="388"/>
      <c r="CV61" s="388"/>
      <c r="CW61" s="388"/>
      <c r="CX61" s="388"/>
      <c r="CY61" s="388"/>
      <c r="CZ61" s="388"/>
      <c r="DA61" s="387"/>
      <c r="DB61" s="387"/>
      <c r="DC61" s="387"/>
      <c r="DD61" s="386"/>
      <c r="DE61" s="385"/>
    </row>
    <row r="62" spans="1:109" ht="13.5" x14ac:dyDescent="0.15">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4"/>
      <c r="BW62" s="384"/>
      <c r="BX62" s="384"/>
      <c r="BY62" s="384"/>
      <c r="BZ62" s="384"/>
      <c r="CA62" s="384"/>
      <c r="CB62" s="384"/>
      <c r="CC62" s="384"/>
      <c r="CD62" s="384"/>
      <c r="CE62" s="384"/>
      <c r="CF62" s="384"/>
      <c r="CG62" s="384"/>
      <c r="CH62" s="384"/>
      <c r="CI62" s="384"/>
      <c r="CJ62" s="384"/>
      <c r="CK62" s="384"/>
      <c r="CL62" s="384"/>
      <c r="CM62" s="384"/>
      <c r="CN62" s="384"/>
      <c r="CO62" s="384"/>
      <c r="CP62" s="384"/>
      <c r="CQ62" s="384"/>
      <c r="CR62" s="384"/>
      <c r="CS62" s="384"/>
      <c r="CT62" s="384"/>
      <c r="CU62" s="384"/>
      <c r="CV62" s="384"/>
      <c r="CW62" s="384"/>
      <c r="CX62" s="384"/>
      <c r="CY62" s="384"/>
      <c r="CZ62" s="384"/>
      <c r="DA62" s="384"/>
      <c r="DB62" s="384"/>
      <c r="DC62" s="384"/>
      <c r="DD62" s="384"/>
      <c r="DE62" s="364"/>
    </row>
    <row r="63" spans="1:109" ht="17.25" x14ac:dyDescent="0.15">
      <c r="B63" s="383" t="s">
        <v>582</v>
      </c>
    </row>
    <row r="64" spans="1:109" ht="13.5" x14ac:dyDescent="0.15">
      <c r="B64" s="365"/>
      <c r="G64" s="380"/>
      <c r="I64" s="382"/>
      <c r="J64" s="382"/>
      <c r="K64" s="382"/>
      <c r="L64" s="382"/>
      <c r="M64" s="382"/>
      <c r="N64" s="381"/>
      <c r="AM64" s="380"/>
      <c r="AN64" s="380" t="s">
        <v>581</v>
      </c>
      <c r="AP64" s="379"/>
      <c r="AQ64" s="379"/>
      <c r="AR64" s="379"/>
      <c r="AY64" s="380"/>
      <c r="BA64" s="379"/>
      <c r="BB64" s="379"/>
      <c r="BC64" s="379"/>
      <c r="BK64" s="380"/>
      <c r="BM64" s="379"/>
      <c r="BN64" s="379"/>
      <c r="BO64" s="379"/>
      <c r="BW64" s="380"/>
      <c r="BY64" s="379"/>
      <c r="BZ64" s="379"/>
      <c r="CA64" s="379"/>
      <c r="CI64" s="380"/>
      <c r="CK64" s="379"/>
      <c r="CL64" s="379"/>
      <c r="CM64" s="379"/>
      <c r="CU64" s="380"/>
      <c r="CW64" s="379"/>
      <c r="CX64" s="379"/>
      <c r="CY64" s="379"/>
    </row>
    <row r="65" spans="2:107" ht="13.5" x14ac:dyDescent="0.15">
      <c r="B65" s="365"/>
      <c r="AN65" s="1251" t="s">
        <v>580</v>
      </c>
      <c r="AO65" s="1252"/>
      <c r="AP65" s="1252"/>
      <c r="AQ65" s="1252"/>
      <c r="AR65" s="1252"/>
      <c r="AS65" s="1252"/>
      <c r="AT65" s="1252"/>
      <c r="AU65" s="1252"/>
      <c r="AV65" s="1252"/>
      <c r="AW65" s="1252"/>
      <c r="AX65" s="1252"/>
      <c r="AY65" s="1252"/>
      <c r="AZ65" s="1252"/>
      <c r="BA65" s="1252"/>
      <c r="BB65" s="1252"/>
      <c r="BC65" s="1252"/>
      <c r="BD65" s="1252"/>
      <c r="BE65" s="1252"/>
      <c r="BF65" s="1252"/>
      <c r="BG65" s="1252"/>
      <c r="BH65" s="1252"/>
      <c r="BI65" s="1252"/>
      <c r="BJ65" s="1252"/>
      <c r="BK65" s="1252"/>
      <c r="BL65" s="1252"/>
      <c r="BM65" s="1252"/>
      <c r="BN65" s="1252"/>
      <c r="BO65" s="1252"/>
      <c r="BP65" s="1252"/>
      <c r="BQ65" s="1252"/>
      <c r="BR65" s="1252"/>
      <c r="BS65" s="1252"/>
      <c r="BT65" s="1252"/>
      <c r="BU65" s="1252"/>
      <c r="BV65" s="1252"/>
      <c r="BW65" s="1252"/>
      <c r="BX65" s="1252"/>
      <c r="BY65" s="1252"/>
      <c r="BZ65" s="1252"/>
      <c r="CA65" s="1252"/>
      <c r="CB65" s="1252"/>
      <c r="CC65" s="1252"/>
      <c r="CD65" s="1252"/>
      <c r="CE65" s="1252"/>
      <c r="CF65" s="1252"/>
      <c r="CG65" s="1252"/>
      <c r="CH65" s="1252"/>
      <c r="CI65" s="1252"/>
      <c r="CJ65" s="1252"/>
      <c r="CK65" s="1252"/>
      <c r="CL65" s="1252"/>
      <c r="CM65" s="1252"/>
      <c r="CN65" s="1252"/>
      <c r="CO65" s="1252"/>
      <c r="CP65" s="1252"/>
      <c r="CQ65" s="1252"/>
      <c r="CR65" s="1252"/>
      <c r="CS65" s="1252"/>
      <c r="CT65" s="1252"/>
      <c r="CU65" s="1252"/>
      <c r="CV65" s="1252"/>
      <c r="CW65" s="1252"/>
      <c r="CX65" s="1252"/>
      <c r="CY65" s="1252"/>
      <c r="CZ65" s="1252"/>
      <c r="DA65" s="1252"/>
      <c r="DB65" s="1252"/>
      <c r="DC65" s="1253"/>
    </row>
    <row r="66" spans="2:107" ht="13.5" x14ac:dyDescent="0.15">
      <c r="B66" s="365"/>
      <c r="AN66" s="1254"/>
      <c r="AO66" s="1255"/>
      <c r="AP66" s="1255"/>
      <c r="AQ66" s="1255"/>
      <c r="AR66" s="1255"/>
      <c r="AS66" s="1255"/>
      <c r="AT66" s="1255"/>
      <c r="AU66" s="1255"/>
      <c r="AV66" s="1255"/>
      <c r="AW66" s="1255"/>
      <c r="AX66" s="1255"/>
      <c r="AY66" s="1255"/>
      <c r="AZ66" s="1255"/>
      <c r="BA66" s="1255"/>
      <c r="BB66" s="1255"/>
      <c r="BC66" s="1255"/>
      <c r="BD66" s="1255"/>
      <c r="BE66" s="1255"/>
      <c r="BF66" s="1255"/>
      <c r="BG66" s="1255"/>
      <c r="BH66" s="1255"/>
      <c r="BI66" s="1255"/>
      <c r="BJ66" s="1255"/>
      <c r="BK66" s="1255"/>
      <c r="BL66" s="1255"/>
      <c r="BM66" s="1255"/>
      <c r="BN66" s="1255"/>
      <c r="BO66" s="1255"/>
      <c r="BP66" s="1255"/>
      <c r="BQ66" s="1255"/>
      <c r="BR66" s="1255"/>
      <c r="BS66" s="1255"/>
      <c r="BT66" s="1255"/>
      <c r="BU66" s="1255"/>
      <c r="BV66" s="1255"/>
      <c r="BW66" s="1255"/>
      <c r="BX66" s="1255"/>
      <c r="BY66" s="1255"/>
      <c r="BZ66" s="1255"/>
      <c r="CA66" s="1255"/>
      <c r="CB66" s="1255"/>
      <c r="CC66" s="1255"/>
      <c r="CD66" s="1255"/>
      <c r="CE66" s="1255"/>
      <c r="CF66" s="1255"/>
      <c r="CG66" s="1255"/>
      <c r="CH66" s="1255"/>
      <c r="CI66" s="1255"/>
      <c r="CJ66" s="1255"/>
      <c r="CK66" s="1255"/>
      <c r="CL66" s="1255"/>
      <c r="CM66" s="1255"/>
      <c r="CN66" s="1255"/>
      <c r="CO66" s="1255"/>
      <c r="CP66" s="1255"/>
      <c r="CQ66" s="1255"/>
      <c r="CR66" s="1255"/>
      <c r="CS66" s="1255"/>
      <c r="CT66" s="1255"/>
      <c r="CU66" s="1255"/>
      <c r="CV66" s="1255"/>
      <c r="CW66" s="1255"/>
      <c r="CX66" s="1255"/>
      <c r="CY66" s="1255"/>
      <c r="CZ66" s="1255"/>
      <c r="DA66" s="1255"/>
      <c r="DB66" s="1255"/>
      <c r="DC66" s="1256"/>
    </row>
    <row r="67" spans="2:107" ht="13.5" x14ac:dyDescent="0.15">
      <c r="B67" s="365"/>
      <c r="AN67" s="1254"/>
      <c r="AO67" s="1255"/>
      <c r="AP67" s="1255"/>
      <c r="AQ67" s="1255"/>
      <c r="AR67" s="1255"/>
      <c r="AS67" s="1255"/>
      <c r="AT67" s="1255"/>
      <c r="AU67" s="1255"/>
      <c r="AV67" s="1255"/>
      <c r="AW67" s="1255"/>
      <c r="AX67" s="1255"/>
      <c r="AY67" s="1255"/>
      <c r="AZ67" s="1255"/>
      <c r="BA67" s="1255"/>
      <c r="BB67" s="1255"/>
      <c r="BC67" s="1255"/>
      <c r="BD67" s="1255"/>
      <c r="BE67" s="1255"/>
      <c r="BF67" s="1255"/>
      <c r="BG67" s="1255"/>
      <c r="BH67" s="1255"/>
      <c r="BI67" s="1255"/>
      <c r="BJ67" s="1255"/>
      <c r="BK67" s="1255"/>
      <c r="BL67" s="1255"/>
      <c r="BM67" s="1255"/>
      <c r="BN67" s="1255"/>
      <c r="BO67" s="1255"/>
      <c r="BP67" s="1255"/>
      <c r="BQ67" s="1255"/>
      <c r="BR67" s="1255"/>
      <c r="BS67" s="1255"/>
      <c r="BT67" s="1255"/>
      <c r="BU67" s="1255"/>
      <c r="BV67" s="1255"/>
      <c r="BW67" s="1255"/>
      <c r="BX67" s="1255"/>
      <c r="BY67" s="1255"/>
      <c r="BZ67" s="1255"/>
      <c r="CA67" s="1255"/>
      <c r="CB67" s="1255"/>
      <c r="CC67" s="1255"/>
      <c r="CD67" s="1255"/>
      <c r="CE67" s="1255"/>
      <c r="CF67" s="1255"/>
      <c r="CG67" s="1255"/>
      <c r="CH67" s="1255"/>
      <c r="CI67" s="1255"/>
      <c r="CJ67" s="1255"/>
      <c r="CK67" s="1255"/>
      <c r="CL67" s="1255"/>
      <c r="CM67" s="1255"/>
      <c r="CN67" s="1255"/>
      <c r="CO67" s="1255"/>
      <c r="CP67" s="1255"/>
      <c r="CQ67" s="1255"/>
      <c r="CR67" s="1255"/>
      <c r="CS67" s="1255"/>
      <c r="CT67" s="1255"/>
      <c r="CU67" s="1255"/>
      <c r="CV67" s="1255"/>
      <c r="CW67" s="1255"/>
      <c r="CX67" s="1255"/>
      <c r="CY67" s="1255"/>
      <c r="CZ67" s="1255"/>
      <c r="DA67" s="1255"/>
      <c r="DB67" s="1255"/>
      <c r="DC67" s="1256"/>
    </row>
    <row r="68" spans="2:107" ht="13.5" x14ac:dyDescent="0.15">
      <c r="B68" s="365"/>
      <c r="AN68" s="1254"/>
      <c r="AO68" s="1255"/>
      <c r="AP68" s="1255"/>
      <c r="AQ68" s="1255"/>
      <c r="AR68" s="1255"/>
      <c r="AS68" s="1255"/>
      <c r="AT68" s="1255"/>
      <c r="AU68" s="1255"/>
      <c r="AV68" s="1255"/>
      <c r="AW68" s="1255"/>
      <c r="AX68" s="1255"/>
      <c r="AY68" s="1255"/>
      <c r="AZ68" s="1255"/>
      <c r="BA68" s="1255"/>
      <c r="BB68" s="1255"/>
      <c r="BC68" s="1255"/>
      <c r="BD68" s="1255"/>
      <c r="BE68" s="1255"/>
      <c r="BF68" s="1255"/>
      <c r="BG68" s="1255"/>
      <c r="BH68" s="1255"/>
      <c r="BI68" s="1255"/>
      <c r="BJ68" s="1255"/>
      <c r="BK68" s="1255"/>
      <c r="BL68" s="1255"/>
      <c r="BM68" s="1255"/>
      <c r="BN68" s="1255"/>
      <c r="BO68" s="1255"/>
      <c r="BP68" s="1255"/>
      <c r="BQ68" s="1255"/>
      <c r="BR68" s="1255"/>
      <c r="BS68" s="1255"/>
      <c r="BT68" s="1255"/>
      <c r="BU68" s="1255"/>
      <c r="BV68" s="1255"/>
      <c r="BW68" s="1255"/>
      <c r="BX68" s="1255"/>
      <c r="BY68" s="1255"/>
      <c r="BZ68" s="1255"/>
      <c r="CA68" s="1255"/>
      <c r="CB68" s="1255"/>
      <c r="CC68" s="1255"/>
      <c r="CD68" s="1255"/>
      <c r="CE68" s="1255"/>
      <c r="CF68" s="1255"/>
      <c r="CG68" s="1255"/>
      <c r="CH68" s="1255"/>
      <c r="CI68" s="1255"/>
      <c r="CJ68" s="1255"/>
      <c r="CK68" s="1255"/>
      <c r="CL68" s="1255"/>
      <c r="CM68" s="1255"/>
      <c r="CN68" s="1255"/>
      <c r="CO68" s="1255"/>
      <c r="CP68" s="1255"/>
      <c r="CQ68" s="1255"/>
      <c r="CR68" s="1255"/>
      <c r="CS68" s="1255"/>
      <c r="CT68" s="1255"/>
      <c r="CU68" s="1255"/>
      <c r="CV68" s="1255"/>
      <c r="CW68" s="1255"/>
      <c r="CX68" s="1255"/>
      <c r="CY68" s="1255"/>
      <c r="CZ68" s="1255"/>
      <c r="DA68" s="1255"/>
      <c r="DB68" s="1255"/>
      <c r="DC68" s="1256"/>
    </row>
    <row r="69" spans="2:107" ht="13.5" x14ac:dyDescent="0.15">
      <c r="B69" s="365"/>
      <c r="AN69" s="1257"/>
      <c r="AO69" s="1258"/>
      <c r="AP69" s="1258"/>
      <c r="AQ69" s="1258"/>
      <c r="AR69" s="1258"/>
      <c r="AS69" s="1258"/>
      <c r="AT69" s="1258"/>
      <c r="AU69" s="1258"/>
      <c r="AV69" s="1258"/>
      <c r="AW69" s="1258"/>
      <c r="AX69" s="1258"/>
      <c r="AY69" s="1258"/>
      <c r="AZ69" s="1258"/>
      <c r="BA69" s="1258"/>
      <c r="BB69" s="1258"/>
      <c r="BC69" s="1258"/>
      <c r="BD69" s="1258"/>
      <c r="BE69" s="1258"/>
      <c r="BF69" s="1258"/>
      <c r="BG69" s="1258"/>
      <c r="BH69" s="1258"/>
      <c r="BI69" s="1258"/>
      <c r="BJ69" s="1258"/>
      <c r="BK69" s="1258"/>
      <c r="BL69" s="1258"/>
      <c r="BM69" s="1258"/>
      <c r="BN69" s="1258"/>
      <c r="BO69" s="1258"/>
      <c r="BP69" s="1258"/>
      <c r="BQ69" s="1258"/>
      <c r="BR69" s="1258"/>
      <c r="BS69" s="1258"/>
      <c r="BT69" s="1258"/>
      <c r="BU69" s="1258"/>
      <c r="BV69" s="1258"/>
      <c r="BW69" s="1258"/>
      <c r="BX69" s="1258"/>
      <c r="BY69" s="1258"/>
      <c r="BZ69" s="1258"/>
      <c r="CA69" s="1258"/>
      <c r="CB69" s="1258"/>
      <c r="CC69" s="1258"/>
      <c r="CD69" s="1258"/>
      <c r="CE69" s="1258"/>
      <c r="CF69" s="1258"/>
      <c r="CG69" s="1258"/>
      <c r="CH69" s="1258"/>
      <c r="CI69" s="1258"/>
      <c r="CJ69" s="1258"/>
      <c r="CK69" s="1258"/>
      <c r="CL69" s="1258"/>
      <c r="CM69" s="1258"/>
      <c r="CN69" s="1258"/>
      <c r="CO69" s="1258"/>
      <c r="CP69" s="1258"/>
      <c r="CQ69" s="1258"/>
      <c r="CR69" s="1258"/>
      <c r="CS69" s="1258"/>
      <c r="CT69" s="1258"/>
      <c r="CU69" s="1258"/>
      <c r="CV69" s="1258"/>
      <c r="CW69" s="1258"/>
      <c r="CX69" s="1258"/>
      <c r="CY69" s="1258"/>
      <c r="CZ69" s="1258"/>
      <c r="DA69" s="1258"/>
      <c r="DB69" s="1258"/>
      <c r="DC69" s="1259"/>
    </row>
    <row r="70" spans="2:107" ht="13.5" x14ac:dyDescent="0.15">
      <c r="B70" s="365"/>
      <c r="H70" s="378"/>
      <c r="I70" s="378"/>
      <c r="J70" s="376"/>
      <c r="K70" s="376"/>
      <c r="L70" s="375"/>
      <c r="M70" s="376"/>
      <c r="N70" s="375"/>
      <c r="AN70" s="371"/>
      <c r="AO70" s="371"/>
      <c r="AP70" s="371"/>
      <c r="AZ70" s="371"/>
      <c r="BA70" s="371"/>
      <c r="BB70" s="371"/>
      <c r="BL70" s="371"/>
      <c r="BM70" s="371"/>
      <c r="BN70" s="371"/>
      <c r="BX70" s="371"/>
      <c r="BY70" s="371"/>
      <c r="BZ70" s="371"/>
      <c r="CJ70" s="371"/>
      <c r="CK70" s="371"/>
      <c r="CL70" s="371"/>
      <c r="CV70" s="371"/>
      <c r="CW70" s="371"/>
      <c r="CX70" s="371"/>
    </row>
    <row r="71" spans="2:107" ht="13.5" x14ac:dyDescent="0.15">
      <c r="B71" s="365"/>
      <c r="G71" s="374"/>
      <c r="I71" s="377"/>
      <c r="J71" s="376"/>
      <c r="K71" s="376"/>
      <c r="L71" s="375"/>
      <c r="M71" s="376"/>
      <c r="N71" s="375"/>
      <c r="AM71" s="374"/>
      <c r="AN71" s="364" t="s">
        <v>579</v>
      </c>
    </row>
    <row r="72" spans="2:107" ht="13.5" x14ac:dyDescent="0.15">
      <c r="B72" s="365"/>
      <c r="G72" s="1260"/>
      <c r="H72" s="1260"/>
      <c r="I72" s="1260"/>
      <c r="J72" s="1260"/>
      <c r="K72" s="373"/>
      <c r="L72" s="373"/>
      <c r="M72" s="372"/>
      <c r="N72" s="372"/>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64" t="s">
        <v>543</v>
      </c>
      <c r="BQ72" s="1264"/>
      <c r="BR72" s="1264"/>
      <c r="BS72" s="1264"/>
      <c r="BT72" s="1264"/>
      <c r="BU72" s="1264"/>
      <c r="BV72" s="1264"/>
      <c r="BW72" s="1264"/>
      <c r="BX72" s="1264" t="s">
        <v>544</v>
      </c>
      <c r="BY72" s="1264"/>
      <c r="BZ72" s="1264"/>
      <c r="CA72" s="1264"/>
      <c r="CB72" s="1264"/>
      <c r="CC72" s="1264"/>
      <c r="CD72" s="1264"/>
      <c r="CE72" s="1264"/>
      <c r="CF72" s="1264" t="s">
        <v>545</v>
      </c>
      <c r="CG72" s="1264"/>
      <c r="CH72" s="1264"/>
      <c r="CI72" s="1264"/>
      <c r="CJ72" s="1264"/>
      <c r="CK72" s="1264"/>
      <c r="CL72" s="1264"/>
      <c r="CM72" s="1264"/>
      <c r="CN72" s="1264" t="s">
        <v>546</v>
      </c>
      <c r="CO72" s="1264"/>
      <c r="CP72" s="1264"/>
      <c r="CQ72" s="1264"/>
      <c r="CR72" s="1264"/>
      <c r="CS72" s="1264"/>
      <c r="CT72" s="1264"/>
      <c r="CU72" s="1264"/>
      <c r="CV72" s="1264" t="s">
        <v>547</v>
      </c>
      <c r="CW72" s="1264"/>
      <c r="CX72" s="1264"/>
      <c r="CY72" s="1264"/>
      <c r="CZ72" s="1264"/>
      <c r="DA72" s="1264"/>
      <c r="DB72" s="1264"/>
      <c r="DC72" s="1264"/>
    </row>
    <row r="73" spans="2:107" ht="13.5" x14ac:dyDescent="0.15">
      <c r="B73" s="365"/>
      <c r="G73" s="1269"/>
      <c r="H73" s="1269"/>
      <c r="I73" s="1269"/>
      <c r="J73" s="1269"/>
      <c r="K73" s="1270"/>
      <c r="L73" s="1270"/>
      <c r="M73" s="1270"/>
      <c r="N73" s="1270"/>
      <c r="AM73" s="371"/>
      <c r="AN73" s="1265" t="s">
        <v>578</v>
      </c>
      <c r="AO73" s="1265"/>
      <c r="AP73" s="1265"/>
      <c r="AQ73" s="1265"/>
      <c r="AR73" s="1265"/>
      <c r="AS73" s="1265"/>
      <c r="AT73" s="1265"/>
      <c r="AU73" s="1265"/>
      <c r="AV73" s="1265"/>
      <c r="AW73" s="1265"/>
      <c r="AX73" s="1265"/>
      <c r="AY73" s="1265"/>
      <c r="AZ73" s="1265"/>
      <c r="BA73" s="1265"/>
      <c r="BB73" s="1265" t="s">
        <v>576</v>
      </c>
      <c r="BC73" s="1265"/>
      <c r="BD73" s="1265"/>
      <c r="BE73" s="1265"/>
      <c r="BF73" s="1265"/>
      <c r="BG73" s="1265"/>
      <c r="BH73" s="1265"/>
      <c r="BI73" s="1265"/>
      <c r="BJ73" s="1265"/>
      <c r="BK73" s="1265"/>
      <c r="BL73" s="1265"/>
      <c r="BM73" s="1265"/>
      <c r="BN73" s="1265"/>
      <c r="BO73" s="1265"/>
      <c r="BP73" s="1250"/>
      <c r="BQ73" s="1250"/>
      <c r="BR73" s="1250"/>
      <c r="BS73" s="1250"/>
      <c r="BT73" s="1250"/>
      <c r="BU73" s="1250"/>
      <c r="BV73" s="1250"/>
      <c r="BW73" s="1250"/>
      <c r="BX73" s="1250"/>
      <c r="BY73" s="1250"/>
      <c r="BZ73" s="1250"/>
      <c r="CA73" s="1250"/>
      <c r="CB73" s="1250"/>
      <c r="CC73" s="1250"/>
      <c r="CD73" s="1250"/>
      <c r="CE73" s="1250"/>
      <c r="CF73" s="1250"/>
      <c r="CG73" s="1250"/>
      <c r="CH73" s="1250"/>
      <c r="CI73" s="1250"/>
      <c r="CJ73" s="1250"/>
      <c r="CK73" s="1250"/>
      <c r="CL73" s="1250"/>
      <c r="CM73" s="1250"/>
      <c r="CN73" s="1250"/>
      <c r="CO73" s="1250"/>
      <c r="CP73" s="1250"/>
      <c r="CQ73" s="1250"/>
      <c r="CR73" s="1250"/>
      <c r="CS73" s="1250"/>
      <c r="CT73" s="1250"/>
      <c r="CU73" s="1250"/>
      <c r="CV73" s="1250"/>
      <c r="CW73" s="1250"/>
      <c r="CX73" s="1250"/>
      <c r="CY73" s="1250"/>
      <c r="CZ73" s="1250"/>
      <c r="DA73" s="1250"/>
      <c r="DB73" s="1250"/>
      <c r="DC73" s="1250"/>
    </row>
    <row r="74" spans="2:107" ht="13.5" x14ac:dyDescent="0.15">
      <c r="B74" s="365"/>
      <c r="G74" s="1269"/>
      <c r="H74" s="1269"/>
      <c r="I74" s="1269"/>
      <c r="J74" s="1269"/>
      <c r="K74" s="1270"/>
      <c r="L74" s="1270"/>
      <c r="M74" s="1270"/>
      <c r="N74" s="1270"/>
      <c r="AM74" s="371"/>
      <c r="AN74" s="1265"/>
      <c r="AO74" s="1265"/>
      <c r="AP74" s="1265"/>
      <c r="AQ74" s="1265"/>
      <c r="AR74" s="1265"/>
      <c r="AS74" s="1265"/>
      <c r="AT74" s="1265"/>
      <c r="AU74" s="1265"/>
      <c r="AV74" s="1265"/>
      <c r="AW74" s="1265"/>
      <c r="AX74" s="1265"/>
      <c r="AY74" s="1265"/>
      <c r="AZ74" s="1265"/>
      <c r="BA74" s="1265"/>
      <c r="BB74" s="1265"/>
      <c r="BC74" s="1265"/>
      <c r="BD74" s="1265"/>
      <c r="BE74" s="1265"/>
      <c r="BF74" s="1265"/>
      <c r="BG74" s="1265"/>
      <c r="BH74" s="1265"/>
      <c r="BI74" s="1265"/>
      <c r="BJ74" s="1265"/>
      <c r="BK74" s="1265"/>
      <c r="BL74" s="1265"/>
      <c r="BM74" s="1265"/>
      <c r="BN74" s="1265"/>
      <c r="BO74" s="1265"/>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ht="13.5" x14ac:dyDescent="0.15">
      <c r="B75" s="365"/>
      <c r="G75" s="1269"/>
      <c r="H75" s="1269"/>
      <c r="I75" s="1260"/>
      <c r="J75" s="1260"/>
      <c r="K75" s="1266"/>
      <c r="L75" s="1266"/>
      <c r="M75" s="1266"/>
      <c r="N75" s="1266"/>
      <c r="AM75" s="371"/>
      <c r="AN75" s="1265"/>
      <c r="AO75" s="1265"/>
      <c r="AP75" s="1265"/>
      <c r="AQ75" s="1265"/>
      <c r="AR75" s="1265"/>
      <c r="AS75" s="1265"/>
      <c r="AT75" s="1265"/>
      <c r="AU75" s="1265"/>
      <c r="AV75" s="1265"/>
      <c r="AW75" s="1265"/>
      <c r="AX75" s="1265"/>
      <c r="AY75" s="1265"/>
      <c r="AZ75" s="1265"/>
      <c r="BA75" s="1265"/>
      <c r="BB75" s="1265" t="s">
        <v>575</v>
      </c>
      <c r="BC75" s="1265"/>
      <c r="BD75" s="1265"/>
      <c r="BE75" s="1265"/>
      <c r="BF75" s="1265"/>
      <c r="BG75" s="1265"/>
      <c r="BH75" s="1265"/>
      <c r="BI75" s="1265"/>
      <c r="BJ75" s="1265"/>
      <c r="BK75" s="1265"/>
      <c r="BL75" s="1265"/>
      <c r="BM75" s="1265"/>
      <c r="BN75" s="1265"/>
      <c r="BO75" s="1265"/>
      <c r="BP75" s="1250">
        <v>10.6</v>
      </c>
      <c r="BQ75" s="1250"/>
      <c r="BR75" s="1250"/>
      <c r="BS75" s="1250"/>
      <c r="BT75" s="1250"/>
      <c r="BU75" s="1250"/>
      <c r="BV75" s="1250"/>
      <c r="BW75" s="1250"/>
      <c r="BX75" s="1250">
        <v>11.5</v>
      </c>
      <c r="BY75" s="1250"/>
      <c r="BZ75" s="1250"/>
      <c r="CA75" s="1250"/>
      <c r="CB75" s="1250"/>
      <c r="CC75" s="1250"/>
      <c r="CD75" s="1250"/>
      <c r="CE75" s="1250"/>
      <c r="CF75" s="1250">
        <v>12.7</v>
      </c>
      <c r="CG75" s="1250"/>
      <c r="CH75" s="1250"/>
      <c r="CI75" s="1250"/>
      <c r="CJ75" s="1250"/>
      <c r="CK75" s="1250"/>
      <c r="CL75" s="1250"/>
      <c r="CM75" s="1250"/>
      <c r="CN75" s="1250">
        <v>13.3</v>
      </c>
      <c r="CO75" s="1250"/>
      <c r="CP75" s="1250"/>
      <c r="CQ75" s="1250"/>
      <c r="CR75" s="1250"/>
      <c r="CS75" s="1250"/>
      <c r="CT75" s="1250"/>
      <c r="CU75" s="1250"/>
      <c r="CV75" s="1250">
        <v>13.7</v>
      </c>
      <c r="CW75" s="1250"/>
      <c r="CX75" s="1250"/>
      <c r="CY75" s="1250"/>
      <c r="CZ75" s="1250"/>
      <c r="DA75" s="1250"/>
      <c r="DB75" s="1250"/>
      <c r="DC75" s="1250"/>
    </row>
    <row r="76" spans="2:107" ht="13.5" x14ac:dyDescent="0.15">
      <c r="B76" s="365"/>
      <c r="G76" s="1269"/>
      <c r="H76" s="1269"/>
      <c r="I76" s="1260"/>
      <c r="J76" s="1260"/>
      <c r="K76" s="1266"/>
      <c r="L76" s="1266"/>
      <c r="M76" s="1266"/>
      <c r="N76" s="1266"/>
      <c r="AM76" s="371"/>
      <c r="AN76" s="1265"/>
      <c r="AO76" s="1265"/>
      <c r="AP76" s="1265"/>
      <c r="AQ76" s="1265"/>
      <c r="AR76" s="1265"/>
      <c r="AS76" s="1265"/>
      <c r="AT76" s="1265"/>
      <c r="AU76" s="1265"/>
      <c r="AV76" s="1265"/>
      <c r="AW76" s="1265"/>
      <c r="AX76" s="1265"/>
      <c r="AY76" s="1265"/>
      <c r="AZ76" s="1265"/>
      <c r="BA76" s="1265"/>
      <c r="BB76" s="1265"/>
      <c r="BC76" s="1265"/>
      <c r="BD76" s="1265"/>
      <c r="BE76" s="1265"/>
      <c r="BF76" s="1265"/>
      <c r="BG76" s="1265"/>
      <c r="BH76" s="1265"/>
      <c r="BI76" s="1265"/>
      <c r="BJ76" s="1265"/>
      <c r="BK76" s="1265"/>
      <c r="BL76" s="1265"/>
      <c r="BM76" s="1265"/>
      <c r="BN76" s="1265"/>
      <c r="BO76" s="1265"/>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ht="13.5" x14ac:dyDescent="0.15">
      <c r="B77" s="365"/>
      <c r="G77" s="1260"/>
      <c r="H77" s="1260"/>
      <c r="I77" s="1260"/>
      <c r="J77" s="1260"/>
      <c r="K77" s="1270"/>
      <c r="L77" s="1270"/>
      <c r="M77" s="1270"/>
      <c r="N77" s="1270"/>
      <c r="AN77" s="1264" t="s">
        <v>577</v>
      </c>
      <c r="AO77" s="1264"/>
      <c r="AP77" s="1264"/>
      <c r="AQ77" s="1264"/>
      <c r="AR77" s="1264"/>
      <c r="AS77" s="1264"/>
      <c r="AT77" s="1264"/>
      <c r="AU77" s="1264"/>
      <c r="AV77" s="1264"/>
      <c r="AW77" s="1264"/>
      <c r="AX77" s="1264"/>
      <c r="AY77" s="1264"/>
      <c r="AZ77" s="1264"/>
      <c r="BA77" s="1264"/>
      <c r="BB77" s="1265" t="s">
        <v>576</v>
      </c>
      <c r="BC77" s="1265"/>
      <c r="BD77" s="1265"/>
      <c r="BE77" s="1265"/>
      <c r="BF77" s="1265"/>
      <c r="BG77" s="1265"/>
      <c r="BH77" s="1265"/>
      <c r="BI77" s="1265"/>
      <c r="BJ77" s="1265"/>
      <c r="BK77" s="1265"/>
      <c r="BL77" s="1265"/>
      <c r="BM77" s="1265"/>
      <c r="BN77" s="1265"/>
      <c r="BO77" s="1265"/>
      <c r="BP77" s="1250">
        <v>0</v>
      </c>
      <c r="BQ77" s="1250"/>
      <c r="BR77" s="1250"/>
      <c r="BS77" s="1250"/>
      <c r="BT77" s="1250"/>
      <c r="BU77" s="1250"/>
      <c r="BV77" s="1250"/>
      <c r="BW77" s="1250"/>
      <c r="BX77" s="1250">
        <v>0</v>
      </c>
      <c r="BY77" s="1250"/>
      <c r="BZ77" s="1250"/>
      <c r="CA77" s="1250"/>
      <c r="CB77" s="1250"/>
      <c r="CC77" s="1250"/>
      <c r="CD77" s="1250"/>
      <c r="CE77" s="1250"/>
      <c r="CF77" s="1250">
        <v>0</v>
      </c>
      <c r="CG77" s="1250"/>
      <c r="CH77" s="1250"/>
      <c r="CI77" s="1250"/>
      <c r="CJ77" s="1250"/>
      <c r="CK77" s="1250"/>
      <c r="CL77" s="1250"/>
      <c r="CM77" s="1250"/>
      <c r="CN77" s="1250">
        <v>0</v>
      </c>
      <c r="CO77" s="1250"/>
      <c r="CP77" s="1250"/>
      <c r="CQ77" s="1250"/>
      <c r="CR77" s="1250"/>
      <c r="CS77" s="1250"/>
      <c r="CT77" s="1250"/>
      <c r="CU77" s="1250"/>
      <c r="CV77" s="1250">
        <v>0</v>
      </c>
      <c r="CW77" s="1250"/>
      <c r="CX77" s="1250"/>
      <c r="CY77" s="1250"/>
      <c r="CZ77" s="1250"/>
      <c r="DA77" s="1250"/>
      <c r="DB77" s="1250"/>
      <c r="DC77" s="1250"/>
    </row>
    <row r="78" spans="2:107" ht="13.5" x14ac:dyDescent="0.15">
      <c r="B78" s="365"/>
      <c r="G78" s="1260"/>
      <c r="H78" s="1260"/>
      <c r="I78" s="1260"/>
      <c r="J78" s="1260"/>
      <c r="K78" s="1270"/>
      <c r="L78" s="1270"/>
      <c r="M78" s="1270"/>
      <c r="N78" s="1270"/>
      <c r="AN78" s="1264"/>
      <c r="AO78" s="1264"/>
      <c r="AP78" s="1264"/>
      <c r="AQ78" s="1264"/>
      <c r="AR78" s="1264"/>
      <c r="AS78" s="1264"/>
      <c r="AT78" s="1264"/>
      <c r="AU78" s="1264"/>
      <c r="AV78" s="1264"/>
      <c r="AW78" s="1264"/>
      <c r="AX78" s="1264"/>
      <c r="AY78" s="1264"/>
      <c r="AZ78" s="1264"/>
      <c r="BA78" s="1264"/>
      <c r="BB78" s="1265"/>
      <c r="BC78" s="1265"/>
      <c r="BD78" s="1265"/>
      <c r="BE78" s="1265"/>
      <c r="BF78" s="1265"/>
      <c r="BG78" s="1265"/>
      <c r="BH78" s="1265"/>
      <c r="BI78" s="1265"/>
      <c r="BJ78" s="1265"/>
      <c r="BK78" s="1265"/>
      <c r="BL78" s="1265"/>
      <c r="BM78" s="1265"/>
      <c r="BN78" s="1265"/>
      <c r="BO78" s="1265"/>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ht="13.5" x14ac:dyDescent="0.15">
      <c r="B79" s="365"/>
      <c r="G79" s="1260"/>
      <c r="H79" s="1260"/>
      <c r="I79" s="1268"/>
      <c r="J79" s="1268"/>
      <c r="K79" s="1271"/>
      <c r="L79" s="1271"/>
      <c r="M79" s="1271"/>
      <c r="N79" s="1271"/>
      <c r="AN79" s="1264"/>
      <c r="AO79" s="1264"/>
      <c r="AP79" s="1264"/>
      <c r="AQ79" s="1264"/>
      <c r="AR79" s="1264"/>
      <c r="AS79" s="1264"/>
      <c r="AT79" s="1264"/>
      <c r="AU79" s="1264"/>
      <c r="AV79" s="1264"/>
      <c r="AW79" s="1264"/>
      <c r="AX79" s="1264"/>
      <c r="AY79" s="1264"/>
      <c r="AZ79" s="1264"/>
      <c r="BA79" s="1264"/>
      <c r="BB79" s="1265" t="s">
        <v>575</v>
      </c>
      <c r="BC79" s="1265"/>
      <c r="BD79" s="1265"/>
      <c r="BE79" s="1265"/>
      <c r="BF79" s="1265"/>
      <c r="BG79" s="1265"/>
      <c r="BH79" s="1265"/>
      <c r="BI79" s="1265"/>
      <c r="BJ79" s="1265"/>
      <c r="BK79" s="1265"/>
      <c r="BL79" s="1265"/>
      <c r="BM79" s="1265"/>
      <c r="BN79" s="1265"/>
      <c r="BO79" s="1265"/>
      <c r="BP79" s="1250">
        <v>5.6</v>
      </c>
      <c r="BQ79" s="1250"/>
      <c r="BR79" s="1250"/>
      <c r="BS79" s="1250"/>
      <c r="BT79" s="1250"/>
      <c r="BU79" s="1250"/>
      <c r="BV79" s="1250"/>
      <c r="BW79" s="1250"/>
      <c r="BX79" s="1250">
        <v>5.3</v>
      </c>
      <c r="BY79" s="1250"/>
      <c r="BZ79" s="1250"/>
      <c r="CA79" s="1250"/>
      <c r="CB79" s="1250"/>
      <c r="CC79" s="1250"/>
      <c r="CD79" s="1250"/>
      <c r="CE79" s="1250"/>
      <c r="CF79" s="1250">
        <v>5.8</v>
      </c>
      <c r="CG79" s="1250"/>
      <c r="CH79" s="1250"/>
      <c r="CI79" s="1250"/>
      <c r="CJ79" s="1250"/>
      <c r="CK79" s="1250"/>
      <c r="CL79" s="1250"/>
      <c r="CM79" s="1250"/>
      <c r="CN79" s="1250">
        <v>5.8</v>
      </c>
      <c r="CO79" s="1250"/>
      <c r="CP79" s="1250"/>
      <c r="CQ79" s="1250"/>
      <c r="CR79" s="1250"/>
      <c r="CS79" s="1250"/>
      <c r="CT79" s="1250"/>
      <c r="CU79" s="1250"/>
      <c r="CV79" s="1250">
        <v>6.1</v>
      </c>
      <c r="CW79" s="1250"/>
      <c r="CX79" s="1250"/>
      <c r="CY79" s="1250"/>
      <c r="CZ79" s="1250"/>
      <c r="DA79" s="1250"/>
      <c r="DB79" s="1250"/>
      <c r="DC79" s="1250"/>
    </row>
    <row r="80" spans="2:107" ht="13.5" x14ac:dyDescent="0.15">
      <c r="B80" s="365"/>
      <c r="G80" s="1260"/>
      <c r="H80" s="1260"/>
      <c r="I80" s="1268"/>
      <c r="J80" s="1268"/>
      <c r="K80" s="1271"/>
      <c r="L80" s="1271"/>
      <c r="M80" s="1271"/>
      <c r="N80" s="1271"/>
      <c r="AN80" s="1264"/>
      <c r="AO80" s="1264"/>
      <c r="AP80" s="1264"/>
      <c r="AQ80" s="1264"/>
      <c r="AR80" s="1264"/>
      <c r="AS80" s="1264"/>
      <c r="AT80" s="1264"/>
      <c r="AU80" s="1264"/>
      <c r="AV80" s="1264"/>
      <c r="AW80" s="1264"/>
      <c r="AX80" s="1264"/>
      <c r="AY80" s="1264"/>
      <c r="AZ80" s="1264"/>
      <c r="BA80" s="1264"/>
      <c r="BB80" s="1265"/>
      <c r="BC80" s="1265"/>
      <c r="BD80" s="1265"/>
      <c r="BE80" s="1265"/>
      <c r="BF80" s="1265"/>
      <c r="BG80" s="1265"/>
      <c r="BH80" s="1265"/>
      <c r="BI80" s="1265"/>
      <c r="BJ80" s="1265"/>
      <c r="BK80" s="1265"/>
      <c r="BL80" s="1265"/>
      <c r="BM80" s="1265"/>
      <c r="BN80" s="1265"/>
      <c r="BO80" s="1265"/>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ht="13.5" x14ac:dyDescent="0.15">
      <c r="B81" s="365"/>
    </row>
    <row r="82" spans="2:109" ht="17.25" x14ac:dyDescent="0.15">
      <c r="B82" s="365"/>
      <c r="K82" s="370"/>
      <c r="L82" s="370"/>
      <c r="M82" s="370"/>
      <c r="N82" s="370"/>
      <c r="AQ82" s="370"/>
      <c r="AR82" s="370"/>
      <c r="AS82" s="370"/>
      <c r="AT82" s="370"/>
      <c r="BC82" s="370"/>
      <c r="BD82" s="370"/>
      <c r="BE82" s="370"/>
      <c r="BF82" s="370"/>
      <c r="BO82" s="370"/>
      <c r="BP82" s="370"/>
      <c r="BQ82" s="370"/>
      <c r="BR82" s="370"/>
      <c r="CA82" s="370"/>
      <c r="CB82" s="370"/>
      <c r="CC82" s="370"/>
      <c r="CD82" s="370"/>
      <c r="CM82" s="370"/>
      <c r="CN82" s="370"/>
      <c r="CO82" s="370"/>
      <c r="CP82" s="370"/>
      <c r="CY82" s="370"/>
      <c r="CZ82" s="370"/>
      <c r="DA82" s="370"/>
      <c r="DB82" s="370"/>
      <c r="DC82" s="370"/>
    </row>
    <row r="83" spans="2:109" ht="13.5" x14ac:dyDescent="0.15">
      <c r="B83" s="369"/>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c r="AY83" s="368"/>
      <c r="AZ83" s="368"/>
      <c r="BA83" s="368"/>
      <c r="BB83" s="368"/>
      <c r="BC83" s="368"/>
      <c r="BD83" s="368"/>
      <c r="BE83" s="368"/>
      <c r="BF83" s="368"/>
      <c r="BG83" s="368"/>
      <c r="BH83" s="368"/>
      <c r="BI83" s="368"/>
      <c r="BJ83" s="368"/>
      <c r="BK83" s="368"/>
      <c r="BL83" s="368"/>
      <c r="BM83" s="368"/>
      <c r="BN83" s="368"/>
      <c r="BO83" s="368"/>
      <c r="BP83" s="368"/>
      <c r="BQ83" s="368"/>
      <c r="BR83" s="368"/>
      <c r="BS83" s="368"/>
      <c r="BT83" s="368"/>
      <c r="BU83" s="368"/>
      <c r="BV83" s="368"/>
      <c r="BW83" s="368"/>
      <c r="BX83" s="368"/>
      <c r="BY83" s="368"/>
      <c r="BZ83" s="368"/>
      <c r="CA83" s="368"/>
      <c r="CB83" s="368"/>
      <c r="CC83" s="368"/>
      <c r="CD83" s="368"/>
      <c r="CE83" s="368"/>
      <c r="CF83" s="368"/>
      <c r="CG83" s="368"/>
      <c r="CH83" s="368"/>
      <c r="CI83" s="368"/>
      <c r="CJ83" s="368"/>
      <c r="CK83" s="368"/>
      <c r="CL83" s="368"/>
      <c r="CM83" s="368"/>
      <c r="CN83" s="368"/>
      <c r="CO83" s="368"/>
      <c r="CP83" s="368"/>
      <c r="CQ83" s="368"/>
      <c r="CR83" s="368"/>
      <c r="CS83" s="368"/>
      <c r="CT83" s="368"/>
      <c r="CU83" s="368"/>
      <c r="CV83" s="368"/>
      <c r="CW83" s="368"/>
      <c r="CX83" s="368"/>
      <c r="CY83" s="368"/>
      <c r="CZ83" s="368"/>
      <c r="DA83" s="368"/>
      <c r="DB83" s="368"/>
      <c r="DC83" s="368"/>
      <c r="DD83" s="367"/>
    </row>
    <row r="84" spans="2:109" ht="13.5" x14ac:dyDescent="0.15">
      <c r="DD84" s="364"/>
      <c r="DE84" s="364"/>
    </row>
    <row r="85" spans="2:109" ht="13.5" x14ac:dyDescent="0.15">
      <c r="DD85" s="364"/>
      <c r="DE85" s="364"/>
    </row>
  </sheetData>
  <sheetProtection algorithmName="SHA-512" hashValue="6EK5FFn8YueTAF+HgaZ0JJO1bz452huNGMZQ1S2TDqTy+fWZdgt04t2R/z35G/nZjIpHFpgdjc4LRSPEgmiwaQ==" saltValue="iU8yhbGUbqGEe0vgKOxvB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76452-B30E-499B-96D1-DDB77C7D849B}">
  <sheetPr>
    <pageSetUpPr fitToPage="1"/>
  </sheetPr>
  <dimension ref="A1:DR125"/>
  <sheetViews>
    <sheetView showGridLines="0" topLeftCell="A10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490</v>
      </c>
    </row>
  </sheetData>
  <sheetProtection algorithmName="SHA-512" hashValue="B6ZnvkFePNeUHmwufgW32KRRdG9QUgQnG8U5qlaUeCXPaCEK3kKMG/fqNjSmatN1fkBsB+bFc8XZDXpWcITZMA==" saltValue="OGwdd9JjlkN2wH4lTft/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D124B-3A97-482B-907E-FD89CA40444A}">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490</v>
      </c>
    </row>
  </sheetData>
  <sheetProtection algorithmName="SHA-512" hashValue="kOnjBGEKcUJ6Fx2PfqWUgIXKVbL0o1mq5dQswW5jIW9W6dFAypBPOvwPe39qPOdmzcTd+tbEDWkHkdL+11Hi4g==" saltValue="Dk2smmF4opl807QMf8qP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540</v>
      </c>
      <c r="G2" s="148"/>
      <c r="H2" s="149"/>
    </row>
    <row r="3" spans="1:8" x14ac:dyDescent="0.15">
      <c r="A3" s="145" t="s">
        <v>533</v>
      </c>
      <c r="B3" s="150"/>
      <c r="C3" s="151"/>
      <c r="D3" s="152">
        <v>803833</v>
      </c>
      <c r="E3" s="153"/>
      <c r="F3" s="154">
        <v>267911</v>
      </c>
      <c r="G3" s="155"/>
      <c r="H3" s="156"/>
    </row>
    <row r="4" spans="1:8" x14ac:dyDescent="0.15">
      <c r="A4" s="157"/>
      <c r="B4" s="158"/>
      <c r="C4" s="159"/>
      <c r="D4" s="160">
        <v>118089</v>
      </c>
      <c r="E4" s="161"/>
      <c r="F4" s="162">
        <v>106425</v>
      </c>
      <c r="G4" s="163"/>
      <c r="H4" s="164"/>
    </row>
    <row r="5" spans="1:8" x14ac:dyDescent="0.15">
      <c r="A5" s="145" t="s">
        <v>535</v>
      </c>
      <c r="B5" s="150"/>
      <c r="C5" s="151"/>
      <c r="D5" s="152">
        <v>392815</v>
      </c>
      <c r="E5" s="153"/>
      <c r="F5" s="154">
        <v>228215</v>
      </c>
      <c r="G5" s="155"/>
      <c r="H5" s="156"/>
    </row>
    <row r="6" spans="1:8" x14ac:dyDescent="0.15">
      <c r="A6" s="157"/>
      <c r="B6" s="158"/>
      <c r="C6" s="159"/>
      <c r="D6" s="160">
        <v>167109</v>
      </c>
      <c r="E6" s="161"/>
      <c r="F6" s="162">
        <v>117571</v>
      </c>
      <c r="G6" s="163"/>
      <c r="H6" s="164"/>
    </row>
    <row r="7" spans="1:8" x14ac:dyDescent="0.15">
      <c r="A7" s="145" t="s">
        <v>536</v>
      </c>
      <c r="B7" s="150"/>
      <c r="C7" s="151"/>
      <c r="D7" s="152">
        <v>374768</v>
      </c>
      <c r="E7" s="153"/>
      <c r="F7" s="154">
        <v>264232</v>
      </c>
      <c r="G7" s="155"/>
      <c r="H7" s="156"/>
    </row>
    <row r="8" spans="1:8" x14ac:dyDescent="0.15">
      <c r="A8" s="157"/>
      <c r="B8" s="158"/>
      <c r="C8" s="159"/>
      <c r="D8" s="160">
        <v>108181</v>
      </c>
      <c r="E8" s="161"/>
      <c r="F8" s="162">
        <v>133959</v>
      </c>
      <c r="G8" s="163"/>
      <c r="H8" s="164"/>
    </row>
    <row r="9" spans="1:8" x14ac:dyDescent="0.15">
      <c r="A9" s="145" t="s">
        <v>537</v>
      </c>
      <c r="B9" s="150"/>
      <c r="C9" s="151"/>
      <c r="D9" s="152">
        <v>550831</v>
      </c>
      <c r="E9" s="153"/>
      <c r="F9" s="154">
        <v>263613</v>
      </c>
      <c r="G9" s="155"/>
      <c r="H9" s="156"/>
    </row>
    <row r="10" spans="1:8" x14ac:dyDescent="0.15">
      <c r="A10" s="157"/>
      <c r="B10" s="158"/>
      <c r="C10" s="159"/>
      <c r="D10" s="160">
        <v>186534</v>
      </c>
      <c r="E10" s="161"/>
      <c r="F10" s="162">
        <v>128823</v>
      </c>
      <c r="G10" s="163"/>
      <c r="H10" s="164"/>
    </row>
    <row r="11" spans="1:8" x14ac:dyDescent="0.15">
      <c r="A11" s="145" t="s">
        <v>538</v>
      </c>
      <c r="B11" s="150"/>
      <c r="C11" s="151"/>
      <c r="D11" s="152">
        <v>497436</v>
      </c>
      <c r="E11" s="153"/>
      <c r="F11" s="154">
        <v>330026</v>
      </c>
      <c r="G11" s="155"/>
      <c r="H11" s="156"/>
    </row>
    <row r="12" spans="1:8" x14ac:dyDescent="0.15">
      <c r="A12" s="157"/>
      <c r="B12" s="158"/>
      <c r="C12" s="165"/>
      <c r="D12" s="160">
        <v>278285</v>
      </c>
      <c r="E12" s="161"/>
      <c r="F12" s="162">
        <v>141075</v>
      </c>
      <c r="G12" s="163"/>
      <c r="H12" s="164"/>
    </row>
    <row r="13" spans="1:8" x14ac:dyDescent="0.15">
      <c r="A13" s="145"/>
      <c r="B13" s="150"/>
      <c r="C13" s="166"/>
      <c r="D13" s="167">
        <v>523937</v>
      </c>
      <c r="E13" s="168"/>
      <c r="F13" s="169">
        <v>270799</v>
      </c>
      <c r="G13" s="170"/>
      <c r="H13" s="156"/>
    </row>
    <row r="14" spans="1:8" x14ac:dyDescent="0.15">
      <c r="A14" s="157"/>
      <c r="B14" s="158"/>
      <c r="C14" s="159"/>
      <c r="D14" s="160">
        <v>171640</v>
      </c>
      <c r="E14" s="161"/>
      <c r="F14" s="162">
        <v>125571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6.34</v>
      </c>
      <c r="C19" s="171">
        <f>ROUND(VALUE(SUBSTITUTE(実質収支比率等に係る経年分析!G$48,"▲","-")),2)</f>
        <v>8.4600000000000009</v>
      </c>
      <c r="D19" s="171">
        <f>ROUND(VALUE(SUBSTITUTE(実質収支比率等に係る経年分析!H$48,"▲","-")),2)</f>
        <v>11.57</v>
      </c>
      <c r="E19" s="171">
        <f>ROUND(VALUE(SUBSTITUTE(実質収支比率等に係る経年分析!I$48,"▲","-")),2)</f>
        <v>9.3800000000000008</v>
      </c>
      <c r="F19" s="171">
        <f>ROUND(VALUE(SUBSTITUTE(実質収支比率等に係る経年分析!J$48,"▲","-")),2)</f>
        <v>5.69</v>
      </c>
    </row>
    <row r="20" spans="1:11" x14ac:dyDescent="0.15">
      <c r="A20" s="171" t="s">
        <v>54</v>
      </c>
      <c r="B20" s="171">
        <f>ROUND(VALUE(SUBSTITUTE(実質収支比率等に係る経年分析!F$47,"▲","-")),2)</f>
        <v>27.47</v>
      </c>
      <c r="C20" s="171">
        <f>ROUND(VALUE(SUBSTITUTE(実質収支比率等に係る経年分析!G$47,"▲","-")),2)</f>
        <v>24.64</v>
      </c>
      <c r="D20" s="171">
        <f>ROUND(VALUE(SUBSTITUTE(実質収支比率等に係る経年分析!H$47,"▲","-")),2)</f>
        <v>24.44</v>
      </c>
      <c r="E20" s="171">
        <f>ROUND(VALUE(SUBSTITUTE(実質収支比率等に係る経年分析!I$47,"▲","-")),2)</f>
        <v>43.02</v>
      </c>
      <c r="F20" s="171">
        <f>ROUND(VALUE(SUBSTITUTE(実質収支比率等に係る経年分析!J$47,"▲","-")),2)</f>
        <v>43.96</v>
      </c>
    </row>
    <row r="21" spans="1:11" x14ac:dyDescent="0.15">
      <c r="A21" s="171" t="s">
        <v>55</v>
      </c>
      <c r="B21" s="171">
        <f>IF(ISNUMBER(VALUE(SUBSTITUTE(実質収支比率等に係る経年分析!F$49,"▲","-"))),ROUND(VALUE(SUBSTITUTE(実質収支比率等に係る経年分析!F$49,"▲","-")),2),NA())</f>
        <v>-3.67</v>
      </c>
      <c r="C21" s="171">
        <f>IF(ISNUMBER(VALUE(SUBSTITUTE(実質収支比率等に係る経年分析!G$49,"▲","-"))),ROUND(VALUE(SUBSTITUTE(実質収支比率等に係る経年分析!G$49,"▲","-")),2),NA())</f>
        <v>-1.86</v>
      </c>
      <c r="D21" s="171">
        <f>IF(ISNUMBER(VALUE(SUBSTITUTE(実質収支比率等に係る経年分析!H$49,"▲","-"))),ROUND(VALUE(SUBSTITUTE(実質収支比率等に係る経年分析!H$49,"▲","-")),2),NA())</f>
        <v>3.6</v>
      </c>
      <c r="E21" s="171">
        <f>IF(ISNUMBER(VALUE(SUBSTITUTE(実質収支比率等に係る経年分析!I$49,"▲","-"))),ROUND(VALUE(SUBSTITUTE(実質収支比率等に係る経年分析!I$49,"▲","-")),2),NA())</f>
        <v>17.850000000000001</v>
      </c>
      <c r="F21" s="171">
        <f>IF(ISNUMBER(VALUE(SUBSTITUTE(実質収支比率等に係る経年分析!J$49,"▲","-"))),ROUND(VALUE(SUBSTITUTE(実質収支比率等に係る経年分析!J$49,"▲","-")),2),NA())</f>
        <v>1.41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7.0000000000000007E-2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農業集落排水事業特別会計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v>
      </c>
    </row>
    <row r="35" spans="1:16" x14ac:dyDescent="0.15">
      <c r="A35" s="172" t="str">
        <f>IF(連結実質赤字比率に係る赤字・黒字の構成分析!C$35="",NA(),連結実質赤字比率に係る赤字・黒字の構成分析!C$35)</f>
        <v>簡易水道事業特別会計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8.4499999999999993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11.57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9.3699999999999992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5.69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503</v>
      </c>
      <c r="E42" s="173"/>
      <c r="F42" s="173"/>
      <c r="G42" s="173">
        <f>'実質公債費比率（分子）の構造'!L$52</f>
        <v>467</v>
      </c>
      <c r="H42" s="173"/>
      <c r="I42" s="173"/>
      <c r="J42" s="173">
        <f>'実質公債費比率（分子）の構造'!M$52</f>
        <v>511</v>
      </c>
      <c r="K42" s="173"/>
      <c r="L42" s="173"/>
      <c r="M42" s="173">
        <f>'実質公債費比率（分子）の構造'!N$52</f>
        <v>507</v>
      </c>
      <c r="N42" s="173"/>
      <c r="O42" s="173"/>
      <c r="P42" s="173">
        <f>'実質公債費比率（分子）の構造'!O$52</f>
        <v>538</v>
      </c>
    </row>
    <row r="43" spans="1:16" x14ac:dyDescent="0.15">
      <c r="A43" s="173" t="s">
        <v>63</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2</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16</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61</v>
      </c>
      <c r="C46" s="173"/>
      <c r="D46" s="173"/>
      <c r="E46" s="173">
        <f>'実質公債費比率（分子）の構造'!L$48</f>
        <v>67</v>
      </c>
      <c r="F46" s="173"/>
      <c r="G46" s="173"/>
      <c r="H46" s="173">
        <f>'実質公債費比率（分子）の構造'!M$48</f>
        <v>66</v>
      </c>
      <c r="I46" s="173"/>
      <c r="J46" s="173"/>
      <c r="K46" s="173">
        <f>'実質公債費比率（分子）の構造'!N$48</f>
        <v>64</v>
      </c>
      <c r="L46" s="173"/>
      <c r="M46" s="173"/>
      <c r="N46" s="173">
        <f>'実質公債費比率（分子）の構造'!O$48</f>
        <v>65</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634</v>
      </c>
      <c r="C49" s="173"/>
      <c r="D49" s="173"/>
      <c r="E49" s="173">
        <f>'実質公債費比率（分子）の構造'!L$45</f>
        <v>614</v>
      </c>
      <c r="F49" s="173"/>
      <c r="G49" s="173"/>
      <c r="H49" s="173">
        <f>'実質公債費比率（分子）の構造'!M$45</f>
        <v>685</v>
      </c>
      <c r="I49" s="173"/>
      <c r="J49" s="173"/>
      <c r="K49" s="173">
        <f>'実質公債費比率（分子）の構造'!N$45</f>
        <v>691</v>
      </c>
      <c r="L49" s="173"/>
      <c r="M49" s="173"/>
      <c r="N49" s="173">
        <f>'実質公債費比率（分子）の構造'!O$45</f>
        <v>735</v>
      </c>
      <c r="O49" s="173"/>
      <c r="P49" s="173"/>
    </row>
    <row r="50" spans="1:16" x14ac:dyDescent="0.15">
      <c r="A50" s="173" t="s">
        <v>70</v>
      </c>
      <c r="B50" s="173" t="e">
        <f>NA()</f>
        <v>#N/A</v>
      </c>
      <c r="C50" s="173">
        <f>IF(ISNUMBER('実質公債費比率（分子）の構造'!K$53),'実質公債費比率（分子）の構造'!K$53,NA())</f>
        <v>211</v>
      </c>
      <c r="D50" s="173" t="e">
        <f>NA()</f>
        <v>#N/A</v>
      </c>
      <c r="E50" s="173" t="e">
        <f>NA()</f>
        <v>#N/A</v>
      </c>
      <c r="F50" s="173">
        <f>IF(ISNUMBER('実質公債費比率（分子）の構造'!L$53),'実質公債費比率（分子）の構造'!L$53,NA())</f>
        <v>214</v>
      </c>
      <c r="G50" s="173" t="e">
        <f>NA()</f>
        <v>#N/A</v>
      </c>
      <c r="H50" s="173" t="e">
        <f>NA()</f>
        <v>#N/A</v>
      </c>
      <c r="I50" s="173">
        <f>IF(ISNUMBER('実質公債費比率（分子）の構造'!M$53),'実質公債費比率（分子）の構造'!M$53,NA())</f>
        <v>240</v>
      </c>
      <c r="J50" s="173" t="e">
        <f>NA()</f>
        <v>#N/A</v>
      </c>
      <c r="K50" s="173" t="e">
        <f>NA()</f>
        <v>#N/A</v>
      </c>
      <c r="L50" s="173">
        <f>IF(ISNUMBER('実質公債費比率（分子）の構造'!N$53),'実質公債費比率（分子）の構造'!N$53,NA())</f>
        <v>248</v>
      </c>
      <c r="M50" s="173" t="e">
        <f>NA()</f>
        <v>#N/A</v>
      </c>
      <c r="N50" s="173" t="e">
        <f>NA()</f>
        <v>#N/A</v>
      </c>
      <c r="O50" s="173">
        <f>IF(ISNUMBER('実質公債費比率（分子）の構造'!O$53),'実質公債費比率（分子）の構造'!O$53,NA())</f>
        <v>262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4647</v>
      </c>
      <c r="E56" s="172"/>
      <c r="F56" s="172"/>
      <c r="G56" s="172">
        <f>'将来負担比率（分子）の構造'!J$52</f>
        <v>4953</v>
      </c>
      <c r="H56" s="172"/>
      <c r="I56" s="172"/>
      <c r="J56" s="172">
        <f>'将来負担比率（分子）の構造'!K$52</f>
        <v>4395</v>
      </c>
      <c r="K56" s="172"/>
      <c r="L56" s="172"/>
      <c r="M56" s="172">
        <f>'将来負担比率（分子）の構造'!L$52</f>
        <v>4311</v>
      </c>
      <c r="N56" s="172"/>
      <c r="O56" s="172"/>
      <c r="P56" s="172">
        <f>'将来負担比率（分子）の構造'!M$52</f>
        <v>4070</v>
      </c>
    </row>
    <row r="57" spans="1:16" x14ac:dyDescent="0.15">
      <c r="A57" s="172" t="s">
        <v>41</v>
      </c>
      <c r="B57" s="172"/>
      <c r="C57" s="172"/>
      <c r="D57" s="172">
        <f>'将来負担比率（分子）の構造'!I$51</f>
        <v>277</v>
      </c>
      <c r="E57" s="172"/>
      <c r="F57" s="172"/>
      <c r="G57" s="172">
        <f>'将来負担比率（分子）の構造'!J$51</f>
        <v>229</v>
      </c>
      <c r="H57" s="172"/>
      <c r="I57" s="172"/>
      <c r="J57" s="172">
        <f>'将来負担比率（分子）の構造'!K$51</f>
        <v>207</v>
      </c>
      <c r="K57" s="172"/>
      <c r="L57" s="172"/>
      <c r="M57" s="172">
        <f>'将来負担比率（分子）の構造'!L$51</f>
        <v>175</v>
      </c>
      <c r="N57" s="172"/>
      <c r="O57" s="172"/>
      <c r="P57" s="172">
        <f>'将来負担比率（分子）の構造'!M$51</f>
        <v>142</v>
      </c>
    </row>
    <row r="58" spans="1:16" x14ac:dyDescent="0.15">
      <c r="A58" s="172" t="s">
        <v>40</v>
      </c>
      <c r="B58" s="172"/>
      <c r="C58" s="172"/>
      <c r="D58" s="172">
        <f>'将来負担比率（分子）の構造'!I$50</f>
        <v>2365</v>
      </c>
      <c r="E58" s="172"/>
      <c r="F58" s="172"/>
      <c r="G58" s="172">
        <f>'将来負担比率（分子）の構造'!J$50</f>
        <v>2177</v>
      </c>
      <c r="H58" s="172"/>
      <c r="I58" s="172"/>
      <c r="J58" s="172">
        <f>'将来負担比率（分子）の構造'!K$50</f>
        <v>2056</v>
      </c>
      <c r="K58" s="172"/>
      <c r="L58" s="172"/>
      <c r="M58" s="172">
        <f>'将来負担比率（分子）の構造'!L$50</f>
        <v>2053</v>
      </c>
      <c r="N58" s="172"/>
      <c r="O58" s="172"/>
      <c r="P58" s="172">
        <f>'将来負担比率（分子）の構造'!M$50</f>
        <v>2066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242</v>
      </c>
      <c r="C62" s="172"/>
      <c r="D62" s="172"/>
      <c r="E62" s="172">
        <f>'将来負担比率（分子）の構造'!J$45</f>
        <v>267</v>
      </c>
      <c r="F62" s="172"/>
      <c r="G62" s="172"/>
      <c r="H62" s="172">
        <f>'将来負担比率（分子）の構造'!K$45</f>
        <v>191</v>
      </c>
      <c r="I62" s="172"/>
      <c r="J62" s="172"/>
      <c r="K62" s="172">
        <f>'将来負担比率（分子）の構造'!L$45</f>
        <v>218</v>
      </c>
      <c r="L62" s="172"/>
      <c r="M62" s="172"/>
      <c r="N62" s="172">
        <f>'将来負担比率（分子）の構造'!M$45</f>
        <v>217</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772</v>
      </c>
      <c r="C64" s="172"/>
      <c r="D64" s="172"/>
      <c r="E64" s="172">
        <f>'将来負担比率（分子）の構造'!J$43</f>
        <v>810</v>
      </c>
      <c r="F64" s="172"/>
      <c r="G64" s="172"/>
      <c r="H64" s="172">
        <f>'将来負担比率（分子）の構造'!K$43</f>
        <v>897</v>
      </c>
      <c r="I64" s="172"/>
      <c r="J64" s="172"/>
      <c r="K64" s="172">
        <f>'将来負担比率（分子）の構造'!L$43</f>
        <v>895</v>
      </c>
      <c r="L64" s="172"/>
      <c r="M64" s="172"/>
      <c r="N64" s="172">
        <f>'将来負担比率（分子）の構造'!M$43</f>
        <v>855</v>
      </c>
      <c r="O64" s="172"/>
      <c r="P64" s="172"/>
    </row>
    <row r="65" spans="1:16" x14ac:dyDescent="0.15">
      <c r="A65" s="172" t="s">
        <v>31</v>
      </c>
      <c r="B65" s="172">
        <f>'将来負担比率（分子）の構造'!I$42</f>
        <v>5</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5997</v>
      </c>
      <c r="C66" s="172"/>
      <c r="D66" s="172"/>
      <c r="E66" s="172">
        <f>'将来負担比率（分子）の構造'!J$41</f>
        <v>5822</v>
      </c>
      <c r="F66" s="172"/>
      <c r="G66" s="172"/>
      <c r="H66" s="172">
        <f>'将来負担比率（分子）の構造'!K$41</f>
        <v>5564</v>
      </c>
      <c r="I66" s="172"/>
      <c r="J66" s="172"/>
      <c r="K66" s="172">
        <f>'将来負担比率（分子）の構造'!L$41</f>
        <v>5411</v>
      </c>
      <c r="L66" s="172"/>
      <c r="M66" s="172"/>
      <c r="N66" s="172">
        <f>'将来負担比率（分子）の構造'!M$41</f>
        <v>5039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531</v>
      </c>
      <c r="C72" s="176">
        <f>基金残高に係る経年分析!G55</f>
        <v>974</v>
      </c>
      <c r="D72" s="176">
        <f>基金残高に係る経年分析!H55</f>
        <v>1081</v>
      </c>
    </row>
    <row r="73" spans="1:16" x14ac:dyDescent="0.15">
      <c r="A73" s="175" t="s">
        <v>77</v>
      </c>
      <c r="B73" s="176">
        <f>基金残高に係る経年分析!F56</f>
        <v>383</v>
      </c>
      <c r="C73" s="176">
        <f>基金残高に係る経年分析!G56</f>
        <v>303</v>
      </c>
      <c r="D73" s="176">
        <f>基金残高に係る経年分析!H56</f>
        <v>242</v>
      </c>
    </row>
    <row r="74" spans="1:16" x14ac:dyDescent="0.15">
      <c r="A74" s="175" t="s">
        <v>78</v>
      </c>
      <c r="B74" s="176">
        <f>基金残高に係る経年分析!F57</f>
        <v>797</v>
      </c>
      <c r="C74" s="176">
        <f>基金残高に係る経年分析!G57</f>
        <v>748</v>
      </c>
      <c r="D74" s="176">
        <f>基金残高に係る経年分析!H57</f>
        <v>719</v>
      </c>
    </row>
  </sheetData>
  <sheetProtection algorithmName="SHA-512" hashValue="YYl29lW/dJkrIB0cyoOHIS7XMu1tLFp0EBOowaDUc0/GvIutXePE02xoHSHOrR2ioo1rUGwon6d33hJjH40dUg==" saltValue="8FZe6Gu45jnQof4xLakg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FDAA-6C62-4942-A964-895F282AEDD6}">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8" t="s">
        <v>214</v>
      </c>
      <c r="DI1" s="639"/>
      <c r="DJ1" s="639"/>
      <c r="DK1" s="639"/>
      <c r="DL1" s="639"/>
      <c r="DM1" s="639"/>
      <c r="DN1" s="640"/>
      <c r="DO1" s="211"/>
      <c r="DP1" s="638" t="s">
        <v>215</v>
      </c>
      <c r="DQ1" s="639"/>
      <c r="DR1" s="639"/>
      <c r="DS1" s="639"/>
      <c r="DT1" s="639"/>
      <c r="DU1" s="639"/>
      <c r="DV1" s="639"/>
      <c r="DW1" s="639"/>
      <c r="DX1" s="639"/>
      <c r="DY1" s="639"/>
      <c r="DZ1" s="639"/>
      <c r="EA1" s="639"/>
      <c r="EB1" s="639"/>
      <c r="EC1" s="640"/>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41" t="s">
        <v>217</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218</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1" t="s">
        <v>219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41" t="s">
        <v>1</v>
      </c>
      <c r="C4" s="642"/>
      <c r="D4" s="642"/>
      <c r="E4" s="642"/>
      <c r="F4" s="642"/>
      <c r="G4" s="642"/>
      <c r="H4" s="642"/>
      <c r="I4" s="642"/>
      <c r="J4" s="642"/>
      <c r="K4" s="642"/>
      <c r="L4" s="642"/>
      <c r="M4" s="642"/>
      <c r="N4" s="642"/>
      <c r="O4" s="642"/>
      <c r="P4" s="642"/>
      <c r="Q4" s="643"/>
      <c r="R4" s="641" t="s">
        <v>220</v>
      </c>
      <c r="S4" s="642"/>
      <c r="T4" s="642"/>
      <c r="U4" s="642"/>
      <c r="V4" s="642"/>
      <c r="W4" s="642"/>
      <c r="X4" s="642"/>
      <c r="Y4" s="643"/>
      <c r="Z4" s="641" t="s">
        <v>221</v>
      </c>
      <c r="AA4" s="642"/>
      <c r="AB4" s="642"/>
      <c r="AC4" s="643"/>
      <c r="AD4" s="641" t="s">
        <v>222</v>
      </c>
      <c r="AE4" s="642"/>
      <c r="AF4" s="642"/>
      <c r="AG4" s="642"/>
      <c r="AH4" s="642"/>
      <c r="AI4" s="642"/>
      <c r="AJ4" s="642"/>
      <c r="AK4" s="643"/>
      <c r="AL4" s="641" t="s">
        <v>221</v>
      </c>
      <c r="AM4" s="642"/>
      <c r="AN4" s="642"/>
      <c r="AO4" s="643"/>
      <c r="AP4" s="644" t="s">
        <v>223</v>
      </c>
      <c r="AQ4" s="644"/>
      <c r="AR4" s="644"/>
      <c r="AS4" s="644"/>
      <c r="AT4" s="644"/>
      <c r="AU4" s="644"/>
      <c r="AV4" s="644"/>
      <c r="AW4" s="644"/>
      <c r="AX4" s="644"/>
      <c r="AY4" s="644"/>
      <c r="AZ4" s="644"/>
      <c r="BA4" s="644"/>
      <c r="BB4" s="644"/>
      <c r="BC4" s="644"/>
      <c r="BD4" s="644"/>
      <c r="BE4" s="644"/>
      <c r="BF4" s="644"/>
      <c r="BG4" s="644" t="s">
        <v>224</v>
      </c>
      <c r="BH4" s="644"/>
      <c r="BI4" s="644"/>
      <c r="BJ4" s="644"/>
      <c r="BK4" s="644"/>
      <c r="BL4" s="644"/>
      <c r="BM4" s="644"/>
      <c r="BN4" s="644"/>
      <c r="BO4" s="644" t="s">
        <v>221</v>
      </c>
      <c r="BP4" s="644"/>
      <c r="BQ4" s="644"/>
      <c r="BR4" s="644"/>
      <c r="BS4" s="644" t="s">
        <v>225</v>
      </c>
      <c r="BT4" s="644"/>
      <c r="BU4" s="644"/>
      <c r="BV4" s="644"/>
      <c r="BW4" s="644"/>
      <c r="BX4" s="644"/>
      <c r="BY4" s="644"/>
      <c r="BZ4" s="644"/>
      <c r="CA4" s="644"/>
      <c r="CB4" s="644"/>
      <c r="CD4" s="641" t="s">
        <v>226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ht="11.25" customHeight="1" x14ac:dyDescent="0.15">
      <c r="B5" s="645" t="s">
        <v>227</v>
      </c>
      <c r="C5" s="646"/>
      <c r="D5" s="646"/>
      <c r="E5" s="646"/>
      <c r="F5" s="646"/>
      <c r="G5" s="646"/>
      <c r="H5" s="646"/>
      <c r="I5" s="646"/>
      <c r="J5" s="646"/>
      <c r="K5" s="646"/>
      <c r="L5" s="646"/>
      <c r="M5" s="646"/>
      <c r="N5" s="646"/>
      <c r="O5" s="646"/>
      <c r="P5" s="646"/>
      <c r="Q5" s="647"/>
      <c r="R5" s="648">
        <v>175977</v>
      </c>
      <c r="S5" s="649"/>
      <c r="T5" s="649"/>
      <c r="U5" s="649"/>
      <c r="V5" s="649"/>
      <c r="W5" s="649"/>
      <c r="X5" s="649"/>
      <c r="Y5" s="650"/>
      <c r="Z5" s="651">
        <v>4.3</v>
      </c>
      <c r="AA5" s="651"/>
      <c r="AB5" s="651"/>
      <c r="AC5" s="651"/>
      <c r="AD5" s="652">
        <v>175977</v>
      </c>
      <c r="AE5" s="652"/>
      <c r="AF5" s="652"/>
      <c r="AG5" s="652"/>
      <c r="AH5" s="652"/>
      <c r="AI5" s="652"/>
      <c r="AJ5" s="652"/>
      <c r="AK5" s="652"/>
      <c r="AL5" s="653">
        <v>7.3</v>
      </c>
      <c r="AM5" s="654"/>
      <c r="AN5" s="654"/>
      <c r="AO5" s="655"/>
      <c r="AP5" s="645" t="s">
        <v>228</v>
      </c>
      <c r="AQ5" s="646"/>
      <c r="AR5" s="646"/>
      <c r="AS5" s="646"/>
      <c r="AT5" s="646"/>
      <c r="AU5" s="646"/>
      <c r="AV5" s="646"/>
      <c r="AW5" s="646"/>
      <c r="AX5" s="646"/>
      <c r="AY5" s="646"/>
      <c r="AZ5" s="646"/>
      <c r="BA5" s="646"/>
      <c r="BB5" s="646"/>
      <c r="BC5" s="646"/>
      <c r="BD5" s="646"/>
      <c r="BE5" s="646"/>
      <c r="BF5" s="647"/>
      <c r="BG5" s="659">
        <v>174664</v>
      </c>
      <c r="BH5" s="660"/>
      <c r="BI5" s="660"/>
      <c r="BJ5" s="660"/>
      <c r="BK5" s="660"/>
      <c r="BL5" s="660"/>
      <c r="BM5" s="660"/>
      <c r="BN5" s="661"/>
      <c r="BO5" s="662">
        <v>99.3</v>
      </c>
      <c r="BP5" s="662"/>
      <c r="BQ5" s="662"/>
      <c r="BR5" s="662"/>
      <c r="BS5" s="663">
        <v>2144</v>
      </c>
      <c r="BT5" s="663"/>
      <c r="BU5" s="663"/>
      <c r="BV5" s="663"/>
      <c r="BW5" s="663"/>
      <c r="BX5" s="663"/>
      <c r="BY5" s="663"/>
      <c r="BZ5" s="663"/>
      <c r="CA5" s="663"/>
      <c r="CB5" s="667"/>
      <c r="CD5" s="641" t="s">
        <v>223</v>
      </c>
      <c r="CE5" s="642"/>
      <c r="CF5" s="642"/>
      <c r="CG5" s="642"/>
      <c r="CH5" s="642"/>
      <c r="CI5" s="642"/>
      <c r="CJ5" s="642"/>
      <c r="CK5" s="642"/>
      <c r="CL5" s="642"/>
      <c r="CM5" s="642"/>
      <c r="CN5" s="642"/>
      <c r="CO5" s="642"/>
      <c r="CP5" s="642"/>
      <c r="CQ5" s="643"/>
      <c r="CR5" s="641" t="s">
        <v>229</v>
      </c>
      <c r="CS5" s="642"/>
      <c r="CT5" s="642"/>
      <c r="CU5" s="642"/>
      <c r="CV5" s="642"/>
      <c r="CW5" s="642"/>
      <c r="CX5" s="642"/>
      <c r="CY5" s="643"/>
      <c r="CZ5" s="641" t="s">
        <v>221</v>
      </c>
      <c r="DA5" s="642"/>
      <c r="DB5" s="642"/>
      <c r="DC5" s="643"/>
      <c r="DD5" s="641" t="s">
        <v>230</v>
      </c>
      <c r="DE5" s="642"/>
      <c r="DF5" s="642"/>
      <c r="DG5" s="642"/>
      <c r="DH5" s="642"/>
      <c r="DI5" s="642"/>
      <c r="DJ5" s="642"/>
      <c r="DK5" s="642"/>
      <c r="DL5" s="642"/>
      <c r="DM5" s="642"/>
      <c r="DN5" s="642"/>
      <c r="DO5" s="642"/>
      <c r="DP5" s="643"/>
      <c r="DQ5" s="641" t="s">
        <v>231</v>
      </c>
      <c r="DR5" s="642"/>
      <c r="DS5" s="642"/>
      <c r="DT5" s="642"/>
      <c r="DU5" s="642"/>
      <c r="DV5" s="642"/>
      <c r="DW5" s="642"/>
      <c r="DX5" s="642"/>
      <c r="DY5" s="642"/>
      <c r="DZ5" s="642"/>
      <c r="EA5" s="642"/>
      <c r="EB5" s="642"/>
      <c r="EC5" s="643"/>
    </row>
    <row r="6" spans="2:143" ht="11.25" customHeight="1" x14ac:dyDescent="0.15">
      <c r="B6" s="656" t="s">
        <v>232</v>
      </c>
      <c r="C6" s="657"/>
      <c r="D6" s="657"/>
      <c r="E6" s="657"/>
      <c r="F6" s="657"/>
      <c r="G6" s="657"/>
      <c r="H6" s="657"/>
      <c r="I6" s="657"/>
      <c r="J6" s="657"/>
      <c r="K6" s="657"/>
      <c r="L6" s="657"/>
      <c r="M6" s="657"/>
      <c r="N6" s="657"/>
      <c r="O6" s="657"/>
      <c r="P6" s="657"/>
      <c r="Q6" s="658"/>
      <c r="R6" s="659">
        <v>69510</v>
      </c>
      <c r="S6" s="660"/>
      <c r="T6" s="660"/>
      <c r="U6" s="660"/>
      <c r="V6" s="660"/>
      <c r="W6" s="660"/>
      <c r="X6" s="660"/>
      <c r="Y6" s="661"/>
      <c r="Z6" s="662">
        <v>1.7</v>
      </c>
      <c r="AA6" s="662"/>
      <c r="AB6" s="662"/>
      <c r="AC6" s="662"/>
      <c r="AD6" s="663">
        <v>69510</v>
      </c>
      <c r="AE6" s="663"/>
      <c r="AF6" s="663"/>
      <c r="AG6" s="663"/>
      <c r="AH6" s="663"/>
      <c r="AI6" s="663"/>
      <c r="AJ6" s="663"/>
      <c r="AK6" s="663"/>
      <c r="AL6" s="664">
        <v>2.9</v>
      </c>
      <c r="AM6" s="665"/>
      <c r="AN6" s="665"/>
      <c r="AO6" s="666"/>
      <c r="AP6" s="656" t="s">
        <v>233</v>
      </c>
      <c r="AQ6" s="657"/>
      <c r="AR6" s="657"/>
      <c r="AS6" s="657"/>
      <c r="AT6" s="657"/>
      <c r="AU6" s="657"/>
      <c r="AV6" s="657"/>
      <c r="AW6" s="657"/>
      <c r="AX6" s="657"/>
      <c r="AY6" s="657"/>
      <c r="AZ6" s="657"/>
      <c r="BA6" s="657"/>
      <c r="BB6" s="657"/>
      <c r="BC6" s="657"/>
      <c r="BD6" s="657"/>
      <c r="BE6" s="657"/>
      <c r="BF6" s="658"/>
      <c r="BG6" s="659">
        <v>174664</v>
      </c>
      <c r="BH6" s="660"/>
      <c r="BI6" s="660"/>
      <c r="BJ6" s="660"/>
      <c r="BK6" s="660"/>
      <c r="BL6" s="660"/>
      <c r="BM6" s="660"/>
      <c r="BN6" s="661"/>
      <c r="BO6" s="662">
        <v>99.3</v>
      </c>
      <c r="BP6" s="662"/>
      <c r="BQ6" s="662"/>
      <c r="BR6" s="662"/>
      <c r="BS6" s="663">
        <v>2144</v>
      </c>
      <c r="BT6" s="663"/>
      <c r="BU6" s="663"/>
      <c r="BV6" s="663"/>
      <c r="BW6" s="663"/>
      <c r="BX6" s="663"/>
      <c r="BY6" s="663"/>
      <c r="BZ6" s="663"/>
      <c r="CA6" s="663"/>
      <c r="CB6" s="667"/>
      <c r="CD6" s="645" t="s">
        <v>234</v>
      </c>
      <c r="CE6" s="646"/>
      <c r="CF6" s="646"/>
      <c r="CG6" s="646"/>
      <c r="CH6" s="646"/>
      <c r="CI6" s="646"/>
      <c r="CJ6" s="646"/>
      <c r="CK6" s="646"/>
      <c r="CL6" s="646"/>
      <c r="CM6" s="646"/>
      <c r="CN6" s="646"/>
      <c r="CO6" s="646"/>
      <c r="CP6" s="646"/>
      <c r="CQ6" s="647"/>
      <c r="CR6" s="659">
        <v>35838</v>
      </c>
      <c r="CS6" s="660"/>
      <c r="CT6" s="660"/>
      <c r="CU6" s="660"/>
      <c r="CV6" s="660"/>
      <c r="CW6" s="660"/>
      <c r="CX6" s="660"/>
      <c r="CY6" s="661"/>
      <c r="CZ6" s="653">
        <v>0.9</v>
      </c>
      <c r="DA6" s="654"/>
      <c r="DB6" s="654"/>
      <c r="DC6" s="670"/>
      <c r="DD6" s="668" t="s">
        <v>127</v>
      </c>
      <c r="DE6" s="660"/>
      <c r="DF6" s="660"/>
      <c r="DG6" s="660"/>
      <c r="DH6" s="660"/>
      <c r="DI6" s="660"/>
      <c r="DJ6" s="660"/>
      <c r="DK6" s="660"/>
      <c r="DL6" s="660"/>
      <c r="DM6" s="660"/>
      <c r="DN6" s="660"/>
      <c r="DO6" s="660"/>
      <c r="DP6" s="661"/>
      <c r="DQ6" s="668">
        <v>35838</v>
      </c>
      <c r="DR6" s="660"/>
      <c r="DS6" s="660"/>
      <c r="DT6" s="660"/>
      <c r="DU6" s="660"/>
      <c r="DV6" s="660"/>
      <c r="DW6" s="660"/>
      <c r="DX6" s="660"/>
      <c r="DY6" s="660"/>
      <c r="DZ6" s="660"/>
      <c r="EA6" s="660"/>
      <c r="EB6" s="660"/>
      <c r="EC6" s="669"/>
    </row>
    <row r="7" spans="2:143" ht="11.25" customHeight="1" x14ac:dyDescent="0.15">
      <c r="B7" s="656" t="s">
        <v>235</v>
      </c>
      <c r="C7" s="657"/>
      <c r="D7" s="657"/>
      <c r="E7" s="657"/>
      <c r="F7" s="657"/>
      <c r="G7" s="657"/>
      <c r="H7" s="657"/>
      <c r="I7" s="657"/>
      <c r="J7" s="657"/>
      <c r="K7" s="657"/>
      <c r="L7" s="657"/>
      <c r="M7" s="657"/>
      <c r="N7" s="657"/>
      <c r="O7" s="657"/>
      <c r="P7" s="657"/>
      <c r="Q7" s="658"/>
      <c r="R7" s="659">
        <v>119</v>
      </c>
      <c r="S7" s="660"/>
      <c r="T7" s="660"/>
      <c r="U7" s="660"/>
      <c r="V7" s="660"/>
      <c r="W7" s="660"/>
      <c r="X7" s="660"/>
      <c r="Y7" s="661"/>
      <c r="Z7" s="662">
        <v>0</v>
      </c>
      <c r="AA7" s="662"/>
      <c r="AB7" s="662"/>
      <c r="AC7" s="662"/>
      <c r="AD7" s="663">
        <v>119</v>
      </c>
      <c r="AE7" s="663"/>
      <c r="AF7" s="663"/>
      <c r="AG7" s="663"/>
      <c r="AH7" s="663"/>
      <c r="AI7" s="663"/>
      <c r="AJ7" s="663"/>
      <c r="AK7" s="663"/>
      <c r="AL7" s="664">
        <v>0</v>
      </c>
      <c r="AM7" s="665"/>
      <c r="AN7" s="665"/>
      <c r="AO7" s="666"/>
      <c r="AP7" s="656" t="s">
        <v>236</v>
      </c>
      <c r="AQ7" s="657"/>
      <c r="AR7" s="657"/>
      <c r="AS7" s="657"/>
      <c r="AT7" s="657"/>
      <c r="AU7" s="657"/>
      <c r="AV7" s="657"/>
      <c r="AW7" s="657"/>
      <c r="AX7" s="657"/>
      <c r="AY7" s="657"/>
      <c r="AZ7" s="657"/>
      <c r="BA7" s="657"/>
      <c r="BB7" s="657"/>
      <c r="BC7" s="657"/>
      <c r="BD7" s="657"/>
      <c r="BE7" s="657"/>
      <c r="BF7" s="658"/>
      <c r="BG7" s="659">
        <v>82596</v>
      </c>
      <c r="BH7" s="660"/>
      <c r="BI7" s="660"/>
      <c r="BJ7" s="660"/>
      <c r="BK7" s="660"/>
      <c r="BL7" s="660"/>
      <c r="BM7" s="660"/>
      <c r="BN7" s="661"/>
      <c r="BO7" s="662">
        <v>46.9</v>
      </c>
      <c r="BP7" s="662"/>
      <c r="BQ7" s="662"/>
      <c r="BR7" s="662"/>
      <c r="BS7" s="663">
        <v>2144</v>
      </c>
      <c r="BT7" s="663"/>
      <c r="BU7" s="663"/>
      <c r="BV7" s="663"/>
      <c r="BW7" s="663"/>
      <c r="BX7" s="663"/>
      <c r="BY7" s="663"/>
      <c r="BZ7" s="663"/>
      <c r="CA7" s="663"/>
      <c r="CB7" s="667"/>
      <c r="CD7" s="656" t="s">
        <v>237</v>
      </c>
      <c r="CE7" s="657"/>
      <c r="CF7" s="657"/>
      <c r="CG7" s="657"/>
      <c r="CH7" s="657"/>
      <c r="CI7" s="657"/>
      <c r="CJ7" s="657"/>
      <c r="CK7" s="657"/>
      <c r="CL7" s="657"/>
      <c r="CM7" s="657"/>
      <c r="CN7" s="657"/>
      <c r="CO7" s="657"/>
      <c r="CP7" s="657"/>
      <c r="CQ7" s="658"/>
      <c r="CR7" s="659">
        <v>582611</v>
      </c>
      <c r="CS7" s="660"/>
      <c r="CT7" s="660"/>
      <c r="CU7" s="660"/>
      <c r="CV7" s="660"/>
      <c r="CW7" s="660"/>
      <c r="CX7" s="660"/>
      <c r="CY7" s="661"/>
      <c r="CZ7" s="662">
        <v>15.1</v>
      </c>
      <c r="DA7" s="662"/>
      <c r="DB7" s="662"/>
      <c r="DC7" s="662"/>
      <c r="DD7" s="668">
        <v>26424</v>
      </c>
      <c r="DE7" s="660"/>
      <c r="DF7" s="660"/>
      <c r="DG7" s="660"/>
      <c r="DH7" s="660"/>
      <c r="DI7" s="660"/>
      <c r="DJ7" s="660"/>
      <c r="DK7" s="660"/>
      <c r="DL7" s="660"/>
      <c r="DM7" s="660"/>
      <c r="DN7" s="660"/>
      <c r="DO7" s="660"/>
      <c r="DP7" s="661"/>
      <c r="DQ7" s="668">
        <v>518632</v>
      </c>
      <c r="DR7" s="660"/>
      <c r="DS7" s="660"/>
      <c r="DT7" s="660"/>
      <c r="DU7" s="660"/>
      <c r="DV7" s="660"/>
      <c r="DW7" s="660"/>
      <c r="DX7" s="660"/>
      <c r="DY7" s="660"/>
      <c r="DZ7" s="660"/>
      <c r="EA7" s="660"/>
      <c r="EB7" s="660"/>
      <c r="EC7" s="669"/>
    </row>
    <row r="8" spans="2:143" ht="11.25" customHeight="1" x14ac:dyDescent="0.15">
      <c r="B8" s="656" t="s">
        <v>238</v>
      </c>
      <c r="C8" s="657"/>
      <c r="D8" s="657"/>
      <c r="E8" s="657"/>
      <c r="F8" s="657"/>
      <c r="G8" s="657"/>
      <c r="H8" s="657"/>
      <c r="I8" s="657"/>
      <c r="J8" s="657"/>
      <c r="K8" s="657"/>
      <c r="L8" s="657"/>
      <c r="M8" s="657"/>
      <c r="N8" s="657"/>
      <c r="O8" s="657"/>
      <c r="P8" s="657"/>
      <c r="Q8" s="658"/>
      <c r="R8" s="659">
        <v>607</v>
      </c>
      <c r="S8" s="660"/>
      <c r="T8" s="660"/>
      <c r="U8" s="660"/>
      <c r="V8" s="660"/>
      <c r="W8" s="660"/>
      <c r="X8" s="660"/>
      <c r="Y8" s="661"/>
      <c r="Z8" s="662">
        <v>0</v>
      </c>
      <c r="AA8" s="662"/>
      <c r="AB8" s="662"/>
      <c r="AC8" s="662"/>
      <c r="AD8" s="663">
        <v>607</v>
      </c>
      <c r="AE8" s="663"/>
      <c r="AF8" s="663"/>
      <c r="AG8" s="663"/>
      <c r="AH8" s="663"/>
      <c r="AI8" s="663"/>
      <c r="AJ8" s="663"/>
      <c r="AK8" s="663"/>
      <c r="AL8" s="664">
        <v>0</v>
      </c>
      <c r="AM8" s="665"/>
      <c r="AN8" s="665"/>
      <c r="AO8" s="666"/>
      <c r="AP8" s="656" t="s">
        <v>239</v>
      </c>
      <c r="AQ8" s="657"/>
      <c r="AR8" s="657"/>
      <c r="AS8" s="657"/>
      <c r="AT8" s="657"/>
      <c r="AU8" s="657"/>
      <c r="AV8" s="657"/>
      <c r="AW8" s="657"/>
      <c r="AX8" s="657"/>
      <c r="AY8" s="657"/>
      <c r="AZ8" s="657"/>
      <c r="BA8" s="657"/>
      <c r="BB8" s="657"/>
      <c r="BC8" s="657"/>
      <c r="BD8" s="657"/>
      <c r="BE8" s="657"/>
      <c r="BF8" s="658"/>
      <c r="BG8" s="659">
        <v>2426</v>
      </c>
      <c r="BH8" s="660"/>
      <c r="BI8" s="660"/>
      <c r="BJ8" s="660"/>
      <c r="BK8" s="660"/>
      <c r="BL8" s="660"/>
      <c r="BM8" s="660"/>
      <c r="BN8" s="661"/>
      <c r="BO8" s="662">
        <v>1.4</v>
      </c>
      <c r="BP8" s="662"/>
      <c r="BQ8" s="662"/>
      <c r="BR8" s="662"/>
      <c r="BS8" s="663" t="s">
        <v>127</v>
      </c>
      <c r="BT8" s="663"/>
      <c r="BU8" s="663"/>
      <c r="BV8" s="663"/>
      <c r="BW8" s="663"/>
      <c r="BX8" s="663"/>
      <c r="BY8" s="663"/>
      <c r="BZ8" s="663"/>
      <c r="CA8" s="663"/>
      <c r="CB8" s="667"/>
      <c r="CD8" s="656" t="s">
        <v>240</v>
      </c>
      <c r="CE8" s="657"/>
      <c r="CF8" s="657"/>
      <c r="CG8" s="657"/>
      <c r="CH8" s="657"/>
      <c r="CI8" s="657"/>
      <c r="CJ8" s="657"/>
      <c r="CK8" s="657"/>
      <c r="CL8" s="657"/>
      <c r="CM8" s="657"/>
      <c r="CN8" s="657"/>
      <c r="CO8" s="657"/>
      <c r="CP8" s="657"/>
      <c r="CQ8" s="658"/>
      <c r="CR8" s="659">
        <v>407979</v>
      </c>
      <c r="CS8" s="660"/>
      <c r="CT8" s="660"/>
      <c r="CU8" s="660"/>
      <c r="CV8" s="660"/>
      <c r="CW8" s="660"/>
      <c r="CX8" s="660"/>
      <c r="CY8" s="661"/>
      <c r="CZ8" s="662">
        <v>10.6</v>
      </c>
      <c r="DA8" s="662"/>
      <c r="DB8" s="662"/>
      <c r="DC8" s="662"/>
      <c r="DD8" s="668">
        <v>3103</v>
      </c>
      <c r="DE8" s="660"/>
      <c r="DF8" s="660"/>
      <c r="DG8" s="660"/>
      <c r="DH8" s="660"/>
      <c r="DI8" s="660"/>
      <c r="DJ8" s="660"/>
      <c r="DK8" s="660"/>
      <c r="DL8" s="660"/>
      <c r="DM8" s="660"/>
      <c r="DN8" s="660"/>
      <c r="DO8" s="660"/>
      <c r="DP8" s="661"/>
      <c r="DQ8" s="668">
        <v>224517</v>
      </c>
      <c r="DR8" s="660"/>
      <c r="DS8" s="660"/>
      <c r="DT8" s="660"/>
      <c r="DU8" s="660"/>
      <c r="DV8" s="660"/>
      <c r="DW8" s="660"/>
      <c r="DX8" s="660"/>
      <c r="DY8" s="660"/>
      <c r="DZ8" s="660"/>
      <c r="EA8" s="660"/>
      <c r="EB8" s="660"/>
      <c r="EC8" s="669"/>
    </row>
    <row r="9" spans="2:143" ht="11.25" customHeight="1" x14ac:dyDescent="0.15">
      <c r="B9" s="656" t="s">
        <v>241</v>
      </c>
      <c r="C9" s="657"/>
      <c r="D9" s="657"/>
      <c r="E9" s="657"/>
      <c r="F9" s="657"/>
      <c r="G9" s="657"/>
      <c r="H9" s="657"/>
      <c r="I9" s="657"/>
      <c r="J9" s="657"/>
      <c r="K9" s="657"/>
      <c r="L9" s="657"/>
      <c r="M9" s="657"/>
      <c r="N9" s="657"/>
      <c r="O9" s="657"/>
      <c r="P9" s="657"/>
      <c r="Q9" s="658"/>
      <c r="R9" s="659">
        <v>737</v>
      </c>
      <c r="S9" s="660"/>
      <c r="T9" s="660"/>
      <c r="U9" s="660"/>
      <c r="V9" s="660"/>
      <c r="W9" s="660"/>
      <c r="X9" s="660"/>
      <c r="Y9" s="661"/>
      <c r="Z9" s="662">
        <v>0</v>
      </c>
      <c r="AA9" s="662"/>
      <c r="AB9" s="662"/>
      <c r="AC9" s="662"/>
      <c r="AD9" s="663">
        <v>737</v>
      </c>
      <c r="AE9" s="663"/>
      <c r="AF9" s="663"/>
      <c r="AG9" s="663"/>
      <c r="AH9" s="663"/>
      <c r="AI9" s="663"/>
      <c r="AJ9" s="663"/>
      <c r="AK9" s="663"/>
      <c r="AL9" s="664">
        <v>0</v>
      </c>
      <c r="AM9" s="665"/>
      <c r="AN9" s="665"/>
      <c r="AO9" s="666"/>
      <c r="AP9" s="656" t="s">
        <v>242</v>
      </c>
      <c r="AQ9" s="657"/>
      <c r="AR9" s="657"/>
      <c r="AS9" s="657"/>
      <c r="AT9" s="657"/>
      <c r="AU9" s="657"/>
      <c r="AV9" s="657"/>
      <c r="AW9" s="657"/>
      <c r="AX9" s="657"/>
      <c r="AY9" s="657"/>
      <c r="AZ9" s="657"/>
      <c r="BA9" s="657"/>
      <c r="BB9" s="657"/>
      <c r="BC9" s="657"/>
      <c r="BD9" s="657"/>
      <c r="BE9" s="657"/>
      <c r="BF9" s="658"/>
      <c r="BG9" s="659">
        <v>65956</v>
      </c>
      <c r="BH9" s="660"/>
      <c r="BI9" s="660"/>
      <c r="BJ9" s="660"/>
      <c r="BK9" s="660"/>
      <c r="BL9" s="660"/>
      <c r="BM9" s="660"/>
      <c r="BN9" s="661"/>
      <c r="BO9" s="662">
        <v>37.5</v>
      </c>
      <c r="BP9" s="662"/>
      <c r="BQ9" s="662"/>
      <c r="BR9" s="662"/>
      <c r="BS9" s="663" t="s">
        <v>127</v>
      </c>
      <c r="BT9" s="663"/>
      <c r="BU9" s="663"/>
      <c r="BV9" s="663"/>
      <c r="BW9" s="663"/>
      <c r="BX9" s="663"/>
      <c r="BY9" s="663"/>
      <c r="BZ9" s="663"/>
      <c r="CA9" s="663"/>
      <c r="CB9" s="667"/>
      <c r="CD9" s="656" t="s">
        <v>243</v>
      </c>
      <c r="CE9" s="657"/>
      <c r="CF9" s="657"/>
      <c r="CG9" s="657"/>
      <c r="CH9" s="657"/>
      <c r="CI9" s="657"/>
      <c r="CJ9" s="657"/>
      <c r="CK9" s="657"/>
      <c r="CL9" s="657"/>
      <c r="CM9" s="657"/>
      <c r="CN9" s="657"/>
      <c r="CO9" s="657"/>
      <c r="CP9" s="657"/>
      <c r="CQ9" s="658"/>
      <c r="CR9" s="659">
        <v>315981</v>
      </c>
      <c r="CS9" s="660"/>
      <c r="CT9" s="660"/>
      <c r="CU9" s="660"/>
      <c r="CV9" s="660"/>
      <c r="CW9" s="660"/>
      <c r="CX9" s="660"/>
      <c r="CY9" s="661"/>
      <c r="CZ9" s="662">
        <v>8.1999999999999993</v>
      </c>
      <c r="DA9" s="662"/>
      <c r="DB9" s="662"/>
      <c r="DC9" s="662"/>
      <c r="DD9" s="668">
        <v>4486</v>
      </c>
      <c r="DE9" s="660"/>
      <c r="DF9" s="660"/>
      <c r="DG9" s="660"/>
      <c r="DH9" s="660"/>
      <c r="DI9" s="660"/>
      <c r="DJ9" s="660"/>
      <c r="DK9" s="660"/>
      <c r="DL9" s="660"/>
      <c r="DM9" s="660"/>
      <c r="DN9" s="660"/>
      <c r="DO9" s="660"/>
      <c r="DP9" s="661"/>
      <c r="DQ9" s="668">
        <v>244568</v>
      </c>
      <c r="DR9" s="660"/>
      <c r="DS9" s="660"/>
      <c r="DT9" s="660"/>
      <c r="DU9" s="660"/>
      <c r="DV9" s="660"/>
      <c r="DW9" s="660"/>
      <c r="DX9" s="660"/>
      <c r="DY9" s="660"/>
      <c r="DZ9" s="660"/>
      <c r="EA9" s="660"/>
      <c r="EB9" s="660"/>
      <c r="EC9" s="669"/>
    </row>
    <row r="10" spans="2:143" ht="11.25" customHeight="1" x14ac:dyDescent="0.15">
      <c r="B10" s="656" t="s">
        <v>244</v>
      </c>
      <c r="C10" s="657"/>
      <c r="D10" s="657"/>
      <c r="E10" s="657"/>
      <c r="F10" s="657"/>
      <c r="G10" s="657"/>
      <c r="H10" s="657"/>
      <c r="I10" s="657"/>
      <c r="J10" s="657"/>
      <c r="K10" s="657"/>
      <c r="L10" s="657"/>
      <c r="M10" s="657"/>
      <c r="N10" s="657"/>
      <c r="O10" s="657"/>
      <c r="P10" s="657"/>
      <c r="Q10" s="658"/>
      <c r="R10" s="659" t="s">
        <v>127</v>
      </c>
      <c r="S10" s="660"/>
      <c r="T10" s="660"/>
      <c r="U10" s="660"/>
      <c r="V10" s="660"/>
      <c r="W10" s="660"/>
      <c r="X10" s="660"/>
      <c r="Y10" s="661"/>
      <c r="Z10" s="662" t="s">
        <v>127</v>
      </c>
      <c r="AA10" s="662"/>
      <c r="AB10" s="662"/>
      <c r="AC10" s="662"/>
      <c r="AD10" s="663" t="s">
        <v>127</v>
      </c>
      <c r="AE10" s="663"/>
      <c r="AF10" s="663"/>
      <c r="AG10" s="663"/>
      <c r="AH10" s="663"/>
      <c r="AI10" s="663"/>
      <c r="AJ10" s="663"/>
      <c r="AK10" s="663"/>
      <c r="AL10" s="664" t="s">
        <v>127</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6704</v>
      </c>
      <c r="BH10" s="660"/>
      <c r="BI10" s="660"/>
      <c r="BJ10" s="660"/>
      <c r="BK10" s="660"/>
      <c r="BL10" s="660"/>
      <c r="BM10" s="660"/>
      <c r="BN10" s="661"/>
      <c r="BO10" s="662">
        <v>3.8</v>
      </c>
      <c r="BP10" s="662"/>
      <c r="BQ10" s="662"/>
      <c r="BR10" s="662"/>
      <c r="BS10" s="663" t="s">
        <v>127</v>
      </c>
      <c r="BT10" s="663"/>
      <c r="BU10" s="663"/>
      <c r="BV10" s="663"/>
      <c r="BW10" s="663"/>
      <c r="BX10" s="663"/>
      <c r="BY10" s="663"/>
      <c r="BZ10" s="663"/>
      <c r="CA10" s="663"/>
      <c r="CB10" s="667"/>
      <c r="CD10" s="656" t="s">
        <v>246</v>
      </c>
      <c r="CE10" s="657"/>
      <c r="CF10" s="657"/>
      <c r="CG10" s="657"/>
      <c r="CH10" s="657"/>
      <c r="CI10" s="657"/>
      <c r="CJ10" s="657"/>
      <c r="CK10" s="657"/>
      <c r="CL10" s="657"/>
      <c r="CM10" s="657"/>
      <c r="CN10" s="657"/>
      <c r="CO10" s="657"/>
      <c r="CP10" s="657"/>
      <c r="CQ10" s="658"/>
      <c r="CR10" s="659">
        <v>15299</v>
      </c>
      <c r="CS10" s="660"/>
      <c r="CT10" s="660"/>
      <c r="CU10" s="660"/>
      <c r="CV10" s="660"/>
      <c r="CW10" s="660"/>
      <c r="CX10" s="660"/>
      <c r="CY10" s="661"/>
      <c r="CZ10" s="662">
        <v>0.4</v>
      </c>
      <c r="DA10" s="662"/>
      <c r="DB10" s="662"/>
      <c r="DC10" s="662"/>
      <c r="DD10" s="668" t="s">
        <v>127</v>
      </c>
      <c r="DE10" s="660"/>
      <c r="DF10" s="660"/>
      <c r="DG10" s="660"/>
      <c r="DH10" s="660"/>
      <c r="DI10" s="660"/>
      <c r="DJ10" s="660"/>
      <c r="DK10" s="660"/>
      <c r="DL10" s="660"/>
      <c r="DM10" s="660"/>
      <c r="DN10" s="660"/>
      <c r="DO10" s="660"/>
      <c r="DP10" s="661"/>
      <c r="DQ10" s="668">
        <v>299</v>
      </c>
      <c r="DR10" s="660"/>
      <c r="DS10" s="660"/>
      <c r="DT10" s="660"/>
      <c r="DU10" s="660"/>
      <c r="DV10" s="660"/>
      <c r="DW10" s="660"/>
      <c r="DX10" s="660"/>
      <c r="DY10" s="660"/>
      <c r="DZ10" s="660"/>
      <c r="EA10" s="660"/>
      <c r="EB10" s="660"/>
      <c r="EC10" s="669"/>
    </row>
    <row r="11" spans="2:143" ht="11.25" customHeight="1" x14ac:dyDescent="0.15">
      <c r="B11" s="656" t="s">
        <v>247</v>
      </c>
      <c r="C11" s="657"/>
      <c r="D11" s="657"/>
      <c r="E11" s="657"/>
      <c r="F11" s="657"/>
      <c r="G11" s="657"/>
      <c r="H11" s="657"/>
      <c r="I11" s="657"/>
      <c r="J11" s="657"/>
      <c r="K11" s="657"/>
      <c r="L11" s="657"/>
      <c r="M11" s="657"/>
      <c r="N11" s="657"/>
      <c r="O11" s="657"/>
      <c r="P11" s="657"/>
      <c r="Q11" s="658"/>
      <c r="R11" s="659">
        <v>43500</v>
      </c>
      <c r="S11" s="660"/>
      <c r="T11" s="660"/>
      <c r="U11" s="660"/>
      <c r="V11" s="660"/>
      <c r="W11" s="660"/>
      <c r="X11" s="660"/>
      <c r="Y11" s="661"/>
      <c r="Z11" s="664">
        <v>1.1000000000000001</v>
      </c>
      <c r="AA11" s="665"/>
      <c r="AB11" s="665"/>
      <c r="AC11" s="671"/>
      <c r="AD11" s="668">
        <v>43500</v>
      </c>
      <c r="AE11" s="660"/>
      <c r="AF11" s="660"/>
      <c r="AG11" s="660"/>
      <c r="AH11" s="660"/>
      <c r="AI11" s="660"/>
      <c r="AJ11" s="660"/>
      <c r="AK11" s="661"/>
      <c r="AL11" s="664">
        <v>1.8</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7510</v>
      </c>
      <c r="BH11" s="660"/>
      <c r="BI11" s="660"/>
      <c r="BJ11" s="660"/>
      <c r="BK11" s="660"/>
      <c r="BL11" s="660"/>
      <c r="BM11" s="660"/>
      <c r="BN11" s="661"/>
      <c r="BO11" s="662">
        <v>4.3</v>
      </c>
      <c r="BP11" s="662"/>
      <c r="BQ11" s="662"/>
      <c r="BR11" s="662"/>
      <c r="BS11" s="663">
        <v>2144</v>
      </c>
      <c r="BT11" s="663"/>
      <c r="BU11" s="663"/>
      <c r="BV11" s="663"/>
      <c r="BW11" s="663"/>
      <c r="BX11" s="663"/>
      <c r="BY11" s="663"/>
      <c r="BZ11" s="663"/>
      <c r="CA11" s="663"/>
      <c r="CB11" s="667"/>
      <c r="CD11" s="656" t="s">
        <v>249</v>
      </c>
      <c r="CE11" s="657"/>
      <c r="CF11" s="657"/>
      <c r="CG11" s="657"/>
      <c r="CH11" s="657"/>
      <c r="CI11" s="657"/>
      <c r="CJ11" s="657"/>
      <c r="CK11" s="657"/>
      <c r="CL11" s="657"/>
      <c r="CM11" s="657"/>
      <c r="CN11" s="657"/>
      <c r="CO11" s="657"/>
      <c r="CP11" s="657"/>
      <c r="CQ11" s="658"/>
      <c r="CR11" s="659">
        <v>566465</v>
      </c>
      <c r="CS11" s="660"/>
      <c r="CT11" s="660"/>
      <c r="CU11" s="660"/>
      <c r="CV11" s="660"/>
      <c r="CW11" s="660"/>
      <c r="CX11" s="660"/>
      <c r="CY11" s="661"/>
      <c r="CZ11" s="662">
        <v>14.7</v>
      </c>
      <c r="DA11" s="662"/>
      <c r="DB11" s="662"/>
      <c r="DC11" s="662"/>
      <c r="DD11" s="668">
        <v>270211</v>
      </c>
      <c r="DE11" s="660"/>
      <c r="DF11" s="660"/>
      <c r="DG11" s="660"/>
      <c r="DH11" s="660"/>
      <c r="DI11" s="660"/>
      <c r="DJ11" s="660"/>
      <c r="DK11" s="660"/>
      <c r="DL11" s="660"/>
      <c r="DM11" s="660"/>
      <c r="DN11" s="660"/>
      <c r="DO11" s="660"/>
      <c r="DP11" s="661"/>
      <c r="DQ11" s="668">
        <v>308370</v>
      </c>
      <c r="DR11" s="660"/>
      <c r="DS11" s="660"/>
      <c r="DT11" s="660"/>
      <c r="DU11" s="660"/>
      <c r="DV11" s="660"/>
      <c r="DW11" s="660"/>
      <c r="DX11" s="660"/>
      <c r="DY11" s="660"/>
      <c r="DZ11" s="660"/>
      <c r="EA11" s="660"/>
      <c r="EB11" s="660"/>
      <c r="EC11" s="669"/>
    </row>
    <row r="12" spans="2:143" ht="11.25" customHeight="1" x14ac:dyDescent="0.15">
      <c r="B12" s="656" t="s">
        <v>250</v>
      </c>
      <c r="C12" s="657"/>
      <c r="D12" s="657"/>
      <c r="E12" s="657"/>
      <c r="F12" s="657"/>
      <c r="G12" s="657"/>
      <c r="H12" s="657"/>
      <c r="I12" s="657"/>
      <c r="J12" s="657"/>
      <c r="K12" s="657"/>
      <c r="L12" s="657"/>
      <c r="M12" s="657"/>
      <c r="N12" s="657"/>
      <c r="O12" s="657"/>
      <c r="P12" s="657"/>
      <c r="Q12" s="658"/>
      <c r="R12" s="659" t="s">
        <v>127</v>
      </c>
      <c r="S12" s="660"/>
      <c r="T12" s="660"/>
      <c r="U12" s="660"/>
      <c r="V12" s="660"/>
      <c r="W12" s="660"/>
      <c r="X12" s="660"/>
      <c r="Y12" s="661"/>
      <c r="Z12" s="662" t="s">
        <v>127</v>
      </c>
      <c r="AA12" s="662"/>
      <c r="AB12" s="662"/>
      <c r="AC12" s="662"/>
      <c r="AD12" s="663" t="s">
        <v>127</v>
      </c>
      <c r="AE12" s="663"/>
      <c r="AF12" s="663"/>
      <c r="AG12" s="663"/>
      <c r="AH12" s="663"/>
      <c r="AI12" s="663"/>
      <c r="AJ12" s="663"/>
      <c r="AK12" s="663"/>
      <c r="AL12" s="664" t="s">
        <v>127</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73561</v>
      </c>
      <c r="BH12" s="660"/>
      <c r="BI12" s="660"/>
      <c r="BJ12" s="660"/>
      <c r="BK12" s="660"/>
      <c r="BL12" s="660"/>
      <c r="BM12" s="660"/>
      <c r="BN12" s="661"/>
      <c r="BO12" s="662">
        <v>41.8</v>
      </c>
      <c r="BP12" s="662"/>
      <c r="BQ12" s="662"/>
      <c r="BR12" s="662"/>
      <c r="BS12" s="663" t="s">
        <v>127</v>
      </c>
      <c r="BT12" s="663"/>
      <c r="BU12" s="663"/>
      <c r="BV12" s="663"/>
      <c r="BW12" s="663"/>
      <c r="BX12" s="663"/>
      <c r="BY12" s="663"/>
      <c r="BZ12" s="663"/>
      <c r="CA12" s="663"/>
      <c r="CB12" s="667"/>
      <c r="CD12" s="656" t="s">
        <v>252</v>
      </c>
      <c r="CE12" s="657"/>
      <c r="CF12" s="657"/>
      <c r="CG12" s="657"/>
      <c r="CH12" s="657"/>
      <c r="CI12" s="657"/>
      <c r="CJ12" s="657"/>
      <c r="CK12" s="657"/>
      <c r="CL12" s="657"/>
      <c r="CM12" s="657"/>
      <c r="CN12" s="657"/>
      <c r="CO12" s="657"/>
      <c r="CP12" s="657"/>
      <c r="CQ12" s="658"/>
      <c r="CR12" s="659">
        <v>283201</v>
      </c>
      <c r="CS12" s="660"/>
      <c r="CT12" s="660"/>
      <c r="CU12" s="660"/>
      <c r="CV12" s="660"/>
      <c r="CW12" s="660"/>
      <c r="CX12" s="660"/>
      <c r="CY12" s="661"/>
      <c r="CZ12" s="662">
        <v>7.3</v>
      </c>
      <c r="DA12" s="662"/>
      <c r="DB12" s="662"/>
      <c r="DC12" s="662"/>
      <c r="DD12" s="668">
        <v>31431</v>
      </c>
      <c r="DE12" s="660"/>
      <c r="DF12" s="660"/>
      <c r="DG12" s="660"/>
      <c r="DH12" s="660"/>
      <c r="DI12" s="660"/>
      <c r="DJ12" s="660"/>
      <c r="DK12" s="660"/>
      <c r="DL12" s="660"/>
      <c r="DM12" s="660"/>
      <c r="DN12" s="660"/>
      <c r="DO12" s="660"/>
      <c r="DP12" s="661"/>
      <c r="DQ12" s="668">
        <v>194879</v>
      </c>
      <c r="DR12" s="660"/>
      <c r="DS12" s="660"/>
      <c r="DT12" s="660"/>
      <c r="DU12" s="660"/>
      <c r="DV12" s="660"/>
      <c r="DW12" s="660"/>
      <c r="DX12" s="660"/>
      <c r="DY12" s="660"/>
      <c r="DZ12" s="660"/>
      <c r="EA12" s="660"/>
      <c r="EB12" s="660"/>
      <c r="EC12" s="669"/>
    </row>
    <row r="13" spans="2:143" ht="11.25" customHeight="1" x14ac:dyDescent="0.15">
      <c r="B13" s="656" t="s">
        <v>253</v>
      </c>
      <c r="C13" s="657"/>
      <c r="D13" s="657"/>
      <c r="E13" s="657"/>
      <c r="F13" s="657"/>
      <c r="G13" s="657"/>
      <c r="H13" s="657"/>
      <c r="I13" s="657"/>
      <c r="J13" s="657"/>
      <c r="K13" s="657"/>
      <c r="L13" s="657"/>
      <c r="M13" s="657"/>
      <c r="N13" s="657"/>
      <c r="O13" s="657"/>
      <c r="P13" s="657"/>
      <c r="Q13" s="658"/>
      <c r="R13" s="659" t="s">
        <v>127</v>
      </c>
      <c r="S13" s="660"/>
      <c r="T13" s="660"/>
      <c r="U13" s="660"/>
      <c r="V13" s="660"/>
      <c r="W13" s="660"/>
      <c r="X13" s="660"/>
      <c r="Y13" s="661"/>
      <c r="Z13" s="662" t="s">
        <v>127</v>
      </c>
      <c r="AA13" s="662"/>
      <c r="AB13" s="662"/>
      <c r="AC13" s="662"/>
      <c r="AD13" s="663" t="s">
        <v>127</v>
      </c>
      <c r="AE13" s="663"/>
      <c r="AF13" s="663"/>
      <c r="AG13" s="663"/>
      <c r="AH13" s="663"/>
      <c r="AI13" s="663"/>
      <c r="AJ13" s="663"/>
      <c r="AK13" s="663"/>
      <c r="AL13" s="664" t="s">
        <v>127</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67009</v>
      </c>
      <c r="BH13" s="660"/>
      <c r="BI13" s="660"/>
      <c r="BJ13" s="660"/>
      <c r="BK13" s="660"/>
      <c r="BL13" s="660"/>
      <c r="BM13" s="660"/>
      <c r="BN13" s="661"/>
      <c r="BO13" s="662">
        <v>38.1</v>
      </c>
      <c r="BP13" s="662"/>
      <c r="BQ13" s="662"/>
      <c r="BR13" s="662"/>
      <c r="BS13" s="663" t="s">
        <v>127</v>
      </c>
      <c r="BT13" s="663"/>
      <c r="BU13" s="663"/>
      <c r="BV13" s="663"/>
      <c r="BW13" s="663"/>
      <c r="BX13" s="663"/>
      <c r="BY13" s="663"/>
      <c r="BZ13" s="663"/>
      <c r="CA13" s="663"/>
      <c r="CB13" s="667"/>
      <c r="CD13" s="656" t="s">
        <v>255</v>
      </c>
      <c r="CE13" s="657"/>
      <c r="CF13" s="657"/>
      <c r="CG13" s="657"/>
      <c r="CH13" s="657"/>
      <c r="CI13" s="657"/>
      <c r="CJ13" s="657"/>
      <c r="CK13" s="657"/>
      <c r="CL13" s="657"/>
      <c r="CM13" s="657"/>
      <c r="CN13" s="657"/>
      <c r="CO13" s="657"/>
      <c r="CP13" s="657"/>
      <c r="CQ13" s="658"/>
      <c r="CR13" s="659">
        <v>547011</v>
      </c>
      <c r="CS13" s="660"/>
      <c r="CT13" s="660"/>
      <c r="CU13" s="660"/>
      <c r="CV13" s="660"/>
      <c r="CW13" s="660"/>
      <c r="CX13" s="660"/>
      <c r="CY13" s="661"/>
      <c r="CZ13" s="662">
        <v>14.2</v>
      </c>
      <c r="DA13" s="662"/>
      <c r="DB13" s="662"/>
      <c r="DC13" s="662"/>
      <c r="DD13" s="668">
        <v>356359</v>
      </c>
      <c r="DE13" s="660"/>
      <c r="DF13" s="660"/>
      <c r="DG13" s="660"/>
      <c r="DH13" s="660"/>
      <c r="DI13" s="660"/>
      <c r="DJ13" s="660"/>
      <c r="DK13" s="660"/>
      <c r="DL13" s="660"/>
      <c r="DM13" s="660"/>
      <c r="DN13" s="660"/>
      <c r="DO13" s="660"/>
      <c r="DP13" s="661"/>
      <c r="DQ13" s="668">
        <v>197168</v>
      </c>
      <c r="DR13" s="660"/>
      <c r="DS13" s="660"/>
      <c r="DT13" s="660"/>
      <c r="DU13" s="660"/>
      <c r="DV13" s="660"/>
      <c r="DW13" s="660"/>
      <c r="DX13" s="660"/>
      <c r="DY13" s="660"/>
      <c r="DZ13" s="660"/>
      <c r="EA13" s="660"/>
      <c r="EB13" s="660"/>
      <c r="EC13" s="669"/>
    </row>
    <row r="14" spans="2:143" ht="11.25" customHeight="1" x14ac:dyDescent="0.15">
      <c r="B14" s="656" t="s">
        <v>256</v>
      </c>
      <c r="C14" s="657"/>
      <c r="D14" s="657"/>
      <c r="E14" s="657"/>
      <c r="F14" s="657"/>
      <c r="G14" s="657"/>
      <c r="H14" s="657"/>
      <c r="I14" s="657"/>
      <c r="J14" s="657"/>
      <c r="K14" s="657"/>
      <c r="L14" s="657"/>
      <c r="M14" s="657"/>
      <c r="N14" s="657"/>
      <c r="O14" s="657"/>
      <c r="P14" s="657"/>
      <c r="Q14" s="658"/>
      <c r="R14" s="659" t="s">
        <v>127</v>
      </c>
      <c r="S14" s="660"/>
      <c r="T14" s="660"/>
      <c r="U14" s="660"/>
      <c r="V14" s="660"/>
      <c r="W14" s="660"/>
      <c r="X14" s="660"/>
      <c r="Y14" s="661"/>
      <c r="Z14" s="662" t="s">
        <v>127</v>
      </c>
      <c r="AA14" s="662"/>
      <c r="AB14" s="662"/>
      <c r="AC14" s="662"/>
      <c r="AD14" s="663" t="s">
        <v>127</v>
      </c>
      <c r="AE14" s="663"/>
      <c r="AF14" s="663"/>
      <c r="AG14" s="663"/>
      <c r="AH14" s="663"/>
      <c r="AI14" s="663"/>
      <c r="AJ14" s="663"/>
      <c r="AK14" s="663"/>
      <c r="AL14" s="664" t="s">
        <v>127</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4820</v>
      </c>
      <c r="BH14" s="660"/>
      <c r="BI14" s="660"/>
      <c r="BJ14" s="660"/>
      <c r="BK14" s="660"/>
      <c r="BL14" s="660"/>
      <c r="BM14" s="660"/>
      <c r="BN14" s="661"/>
      <c r="BO14" s="662">
        <v>2.7</v>
      </c>
      <c r="BP14" s="662"/>
      <c r="BQ14" s="662"/>
      <c r="BR14" s="662"/>
      <c r="BS14" s="663" t="s">
        <v>127</v>
      </c>
      <c r="BT14" s="663"/>
      <c r="BU14" s="663"/>
      <c r="BV14" s="663"/>
      <c r="BW14" s="663"/>
      <c r="BX14" s="663"/>
      <c r="BY14" s="663"/>
      <c r="BZ14" s="663"/>
      <c r="CA14" s="663"/>
      <c r="CB14" s="667"/>
      <c r="CD14" s="656" t="s">
        <v>258</v>
      </c>
      <c r="CE14" s="657"/>
      <c r="CF14" s="657"/>
      <c r="CG14" s="657"/>
      <c r="CH14" s="657"/>
      <c r="CI14" s="657"/>
      <c r="CJ14" s="657"/>
      <c r="CK14" s="657"/>
      <c r="CL14" s="657"/>
      <c r="CM14" s="657"/>
      <c r="CN14" s="657"/>
      <c r="CO14" s="657"/>
      <c r="CP14" s="657"/>
      <c r="CQ14" s="658"/>
      <c r="CR14" s="659">
        <v>134609</v>
      </c>
      <c r="CS14" s="660"/>
      <c r="CT14" s="660"/>
      <c r="CU14" s="660"/>
      <c r="CV14" s="660"/>
      <c r="CW14" s="660"/>
      <c r="CX14" s="660"/>
      <c r="CY14" s="661"/>
      <c r="CZ14" s="662">
        <v>3.5</v>
      </c>
      <c r="DA14" s="662"/>
      <c r="DB14" s="662"/>
      <c r="DC14" s="662"/>
      <c r="DD14" s="668" t="s">
        <v>127</v>
      </c>
      <c r="DE14" s="660"/>
      <c r="DF14" s="660"/>
      <c r="DG14" s="660"/>
      <c r="DH14" s="660"/>
      <c r="DI14" s="660"/>
      <c r="DJ14" s="660"/>
      <c r="DK14" s="660"/>
      <c r="DL14" s="660"/>
      <c r="DM14" s="660"/>
      <c r="DN14" s="660"/>
      <c r="DO14" s="660"/>
      <c r="DP14" s="661"/>
      <c r="DQ14" s="668">
        <v>134609</v>
      </c>
      <c r="DR14" s="660"/>
      <c r="DS14" s="660"/>
      <c r="DT14" s="660"/>
      <c r="DU14" s="660"/>
      <c r="DV14" s="660"/>
      <c r="DW14" s="660"/>
      <c r="DX14" s="660"/>
      <c r="DY14" s="660"/>
      <c r="DZ14" s="660"/>
      <c r="EA14" s="660"/>
      <c r="EB14" s="660"/>
      <c r="EC14" s="669"/>
    </row>
    <row r="15" spans="2:143" ht="11.25" customHeight="1" x14ac:dyDescent="0.15">
      <c r="B15" s="656" t="s">
        <v>259</v>
      </c>
      <c r="C15" s="657"/>
      <c r="D15" s="657"/>
      <c r="E15" s="657"/>
      <c r="F15" s="657"/>
      <c r="G15" s="657"/>
      <c r="H15" s="657"/>
      <c r="I15" s="657"/>
      <c r="J15" s="657"/>
      <c r="K15" s="657"/>
      <c r="L15" s="657"/>
      <c r="M15" s="657"/>
      <c r="N15" s="657"/>
      <c r="O15" s="657"/>
      <c r="P15" s="657"/>
      <c r="Q15" s="658"/>
      <c r="R15" s="659" t="s">
        <v>127</v>
      </c>
      <c r="S15" s="660"/>
      <c r="T15" s="660"/>
      <c r="U15" s="660"/>
      <c r="V15" s="660"/>
      <c r="W15" s="660"/>
      <c r="X15" s="660"/>
      <c r="Y15" s="661"/>
      <c r="Z15" s="662" t="s">
        <v>127</v>
      </c>
      <c r="AA15" s="662"/>
      <c r="AB15" s="662"/>
      <c r="AC15" s="662"/>
      <c r="AD15" s="663" t="s">
        <v>127</v>
      </c>
      <c r="AE15" s="663"/>
      <c r="AF15" s="663"/>
      <c r="AG15" s="663"/>
      <c r="AH15" s="663"/>
      <c r="AI15" s="663"/>
      <c r="AJ15" s="663"/>
      <c r="AK15" s="663"/>
      <c r="AL15" s="664" t="s">
        <v>127</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13687</v>
      </c>
      <c r="BH15" s="660"/>
      <c r="BI15" s="660"/>
      <c r="BJ15" s="660"/>
      <c r="BK15" s="660"/>
      <c r="BL15" s="660"/>
      <c r="BM15" s="660"/>
      <c r="BN15" s="661"/>
      <c r="BO15" s="662">
        <v>7.8</v>
      </c>
      <c r="BP15" s="662"/>
      <c r="BQ15" s="662"/>
      <c r="BR15" s="662"/>
      <c r="BS15" s="663" t="s">
        <v>127</v>
      </c>
      <c r="BT15" s="663"/>
      <c r="BU15" s="663"/>
      <c r="BV15" s="663"/>
      <c r="BW15" s="663"/>
      <c r="BX15" s="663"/>
      <c r="BY15" s="663"/>
      <c r="BZ15" s="663"/>
      <c r="CA15" s="663"/>
      <c r="CB15" s="667"/>
      <c r="CD15" s="656" t="s">
        <v>261</v>
      </c>
      <c r="CE15" s="657"/>
      <c r="CF15" s="657"/>
      <c r="CG15" s="657"/>
      <c r="CH15" s="657"/>
      <c r="CI15" s="657"/>
      <c r="CJ15" s="657"/>
      <c r="CK15" s="657"/>
      <c r="CL15" s="657"/>
      <c r="CM15" s="657"/>
      <c r="CN15" s="657"/>
      <c r="CO15" s="657"/>
      <c r="CP15" s="657"/>
      <c r="CQ15" s="658"/>
      <c r="CR15" s="659">
        <v>235359</v>
      </c>
      <c r="CS15" s="660"/>
      <c r="CT15" s="660"/>
      <c r="CU15" s="660"/>
      <c r="CV15" s="660"/>
      <c r="CW15" s="660"/>
      <c r="CX15" s="660"/>
      <c r="CY15" s="661"/>
      <c r="CZ15" s="662">
        <v>6.1</v>
      </c>
      <c r="DA15" s="662"/>
      <c r="DB15" s="662"/>
      <c r="DC15" s="662"/>
      <c r="DD15" s="668">
        <v>10863</v>
      </c>
      <c r="DE15" s="660"/>
      <c r="DF15" s="660"/>
      <c r="DG15" s="660"/>
      <c r="DH15" s="660"/>
      <c r="DI15" s="660"/>
      <c r="DJ15" s="660"/>
      <c r="DK15" s="660"/>
      <c r="DL15" s="660"/>
      <c r="DM15" s="660"/>
      <c r="DN15" s="660"/>
      <c r="DO15" s="660"/>
      <c r="DP15" s="661"/>
      <c r="DQ15" s="668">
        <v>215654</v>
      </c>
      <c r="DR15" s="660"/>
      <c r="DS15" s="660"/>
      <c r="DT15" s="660"/>
      <c r="DU15" s="660"/>
      <c r="DV15" s="660"/>
      <c r="DW15" s="660"/>
      <c r="DX15" s="660"/>
      <c r="DY15" s="660"/>
      <c r="DZ15" s="660"/>
      <c r="EA15" s="660"/>
      <c r="EB15" s="660"/>
      <c r="EC15" s="669"/>
    </row>
    <row r="16" spans="2:143" ht="11.25" customHeight="1" x14ac:dyDescent="0.15">
      <c r="B16" s="656" t="s">
        <v>262</v>
      </c>
      <c r="C16" s="657"/>
      <c r="D16" s="657"/>
      <c r="E16" s="657"/>
      <c r="F16" s="657"/>
      <c r="G16" s="657"/>
      <c r="H16" s="657"/>
      <c r="I16" s="657"/>
      <c r="J16" s="657"/>
      <c r="K16" s="657"/>
      <c r="L16" s="657"/>
      <c r="M16" s="657"/>
      <c r="N16" s="657"/>
      <c r="O16" s="657"/>
      <c r="P16" s="657"/>
      <c r="Q16" s="658"/>
      <c r="R16" s="659">
        <v>4219</v>
      </c>
      <c r="S16" s="660"/>
      <c r="T16" s="660"/>
      <c r="U16" s="660"/>
      <c r="V16" s="660"/>
      <c r="W16" s="660"/>
      <c r="X16" s="660"/>
      <c r="Y16" s="661"/>
      <c r="Z16" s="662">
        <v>0.1</v>
      </c>
      <c r="AA16" s="662"/>
      <c r="AB16" s="662"/>
      <c r="AC16" s="662"/>
      <c r="AD16" s="663">
        <v>4219</v>
      </c>
      <c r="AE16" s="663"/>
      <c r="AF16" s="663"/>
      <c r="AG16" s="663"/>
      <c r="AH16" s="663"/>
      <c r="AI16" s="663"/>
      <c r="AJ16" s="663"/>
      <c r="AK16" s="663"/>
      <c r="AL16" s="664">
        <v>0.2</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127</v>
      </c>
      <c r="BH16" s="660"/>
      <c r="BI16" s="660"/>
      <c r="BJ16" s="660"/>
      <c r="BK16" s="660"/>
      <c r="BL16" s="660"/>
      <c r="BM16" s="660"/>
      <c r="BN16" s="661"/>
      <c r="BO16" s="662" t="s">
        <v>127</v>
      </c>
      <c r="BP16" s="662"/>
      <c r="BQ16" s="662"/>
      <c r="BR16" s="662"/>
      <c r="BS16" s="663" t="s">
        <v>127</v>
      </c>
      <c r="BT16" s="663"/>
      <c r="BU16" s="663"/>
      <c r="BV16" s="663"/>
      <c r="BW16" s="663"/>
      <c r="BX16" s="663"/>
      <c r="BY16" s="663"/>
      <c r="BZ16" s="663"/>
      <c r="CA16" s="663"/>
      <c r="CB16" s="667"/>
      <c r="CD16" s="656" t="s">
        <v>264</v>
      </c>
      <c r="CE16" s="657"/>
      <c r="CF16" s="657"/>
      <c r="CG16" s="657"/>
      <c r="CH16" s="657"/>
      <c r="CI16" s="657"/>
      <c r="CJ16" s="657"/>
      <c r="CK16" s="657"/>
      <c r="CL16" s="657"/>
      <c r="CM16" s="657"/>
      <c r="CN16" s="657"/>
      <c r="CO16" s="657"/>
      <c r="CP16" s="657"/>
      <c r="CQ16" s="658"/>
      <c r="CR16" s="659" t="s">
        <v>127</v>
      </c>
      <c r="CS16" s="660"/>
      <c r="CT16" s="660"/>
      <c r="CU16" s="660"/>
      <c r="CV16" s="660"/>
      <c r="CW16" s="660"/>
      <c r="CX16" s="660"/>
      <c r="CY16" s="661"/>
      <c r="CZ16" s="662" t="s">
        <v>127</v>
      </c>
      <c r="DA16" s="662"/>
      <c r="DB16" s="662"/>
      <c r="DC16" s="662"/>
      <c r="DD16" s="668" t="s">
        <v>127</v>
      </c>
      <c r="DE16" s="660"/>
      <c r="DF16" s="660"/>
      <c r="DG16" s="660"/>
      <c r="DH16" s="660"/>
      <c r="DI16" s="660"/>
      <c r="DJ16" s="660"/>
      <c r="DK16" s="660"/>
      <c r="DL16" s="660"/>
      <c r="DM16" s="660"/>
      <c r="DN16" s="660"/>
      <c r="DO16" s="660"/>
      <c r="DP16" s="661"/>
      <c r="DQ16" s="668" t="s">
        <v>127</v>
      </c>
      <c r="DR16" s="660"/>
      <c r="DS16" s="660"/>
      <c r="DT16" s="660"/>
      <c r="DU16" s="660"/>
      <c r="DV16" s="660"/>
      <c r="DW16" s="660"/>
      <c r="DX16" s="660"/>
      <c r="DY16" s="660"/>
      <c r="DZ16" s="660"/>
      <c r="EA16" s="660"/>
      <c r="EB16" s="660"/>
      <c r="EC16" s="669"/>
    </row>
    <row r="17" spans="2:133" ht="11.25" customHeight="1" x14ac:dyDescent="0.15">
      <c r="B17" s="656" t="s">
        <v>265</v>
      </c>
      <c r="C17" s="657"/>
      <c r="D17" s="657"/>
      <c r="E17" s="657"/>
      <c r="F17" s="657"/>
      <c r="G17" s="657"/>
      <c r="H17" s="657"/>
      <c r="I17" s="657"/>
      <c r="J17" s="657"/>
      <c r="K17" s="657"/>
      <c r="L17" s="657"/>
      <c r="M17" s="657"/>
      <c r="N17" s="657"/>
      <c r="O17" s="657"/>
      <c r="P17" s="657"/>
      <c r="Q17" s="658"/>
      <c r="R17" s="659">
        <v>2608</v>
      </c>
      <c r="S17" s="660"/>
      <c r="T17" s="660"/>
      <c r="U17" s="660"/>
      <c r="V17" s="660"/>
      <c r="W17" s="660"/>
      <c r="X17" s="660"/>
      <c r="Y17" s="661"/>
      <c r="Z17" s="662">
        <v>0.1</v>
      </c>
      <c r="AA17" s="662"/>
      <c r="AB17" s="662"/>
      <c r="AC17" s="662"/>
      <c r="AD17" s="663">
        <v>2608</v>
      </c>
      <c r="AE17" s="663"/>
      <c r="AF17" s="663"/>
      <c r="AG17" s="663"/>
      <c r="AH17" s="663"/>
      <c r="AI17" s="663"/>
      <c r="AJ17" s="663"/>
      <c r="AK17" s="663"/>
      <c r="AL17" s="664">
        <v>0.1</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127</v>
      </c>
      <c r="BH17" s="660"/>
      <c r="BI17" s="660"/>
      <c r="BJ17" s="660"/>
      <c r="BK17" s="660"/>
      <c r="BL17" s="660"/>
      <c r="BM17" s="660"/>
      <c r="BN17" s="661"/>
      <c r="BO17" s="662" t="s">
        <v>127</v>
      </c>
      <c r="BP17" s="662"/>
      <c r="BQ17" s="662"/>
      <c r="BR17" s="662"/>
      <c r="BS17" s="663" t="s">
        <v>127</v>
      </c>
      <c r="BT17" s="663"/>
      <c r="BU17" s="663"/>
      <c r="BV17" s="663"/>
      <c r="BW17" s="663"/>
      <c r="BX17" s="663"/>
      <c r="BY17" s="663"/>
      <c r="BZ17" s="663"/>
      <c r="CA17" s="663"/>
      <c r="CB17" s="667"/>
      <c r="CD17" s="656" t="s">
        <v>267</v>
      </c>
      <c r="CE17" s="657"/>
      <c r="CF17" s="657"/>
      <c r="CG17" s="657"/>
      <c r="CH17" s="657"/>
      <c r="CI17" s="657"/>
      <c r="CJ17" s="657"/>
      <c r="CK17" s="657"/>
      <c r="CL17" s="657"/>
      <c r="CM17" s="657"/>
      <c r="CN17" s="657"/>
      <c r="CO17" s="657"/>
      <c r="CP17" s="657"/>
      <c r="CQ17" s="658"/>
      <c r="CR17" s="659">
        <v>735092</v>
      </c>
      <c r="CS17" s="660"/>
      <c r="CT17" s="660"/>
      <c r="CU17" s="660"/>
      <c r="CV17" s="660"/>
      <c r="CW17" s="660"/>
      <c r="CX17" s="660"/>
      <c r="CY17" s="661"/>
      <c r="CZ17" s="662">
        <v>19</v>
      </c>
      <c r="DA17" s="662"/>
      <c r="DB17" s="662"/>
      <c r="DC17" s="662"/>
      <c r="DD17" s="668" t="s">
        <v>127</v>
      </c>
      <c r="DE17" s="660"/>
      <c r="DF17" s="660"/>
      <c r="DG17" s="660"/>
      <c r="DH17" s="660"/>
      <c r="DI17" s="660"/>
      <c r="DJ17" s="660"/>
      <c r="DK17" s="660"/>
      <c r="DL17" s="660"/>
      <c r="DM17" s="660"/>
      <c r="DN17" s="660"/>
      <c r="DO17" s="660"/>
      <c r="DP17" s="661"/>
      <c r="DQ17" s="668">
        <v>697685</v>
      </c>
      <c r="DR17" s="660"/>
      <c r="DS17" s="660"/>
      <c r="DT17" s="660"/>
      <c r="DU17" s="660"/>
      <c r="DV17" s="660"/>
      <c r="DW17" s="660"/>
      <c r="DX17" s="660"/>
      <c r="DY17" s="660"/>
      <c r="DZ17" s="660"/>
      <c r="EA17" s="660"/>
      <c r="EB17" s="660"/>
      <c r="EC17" s="669"/>
    </row>
    <row r="18" spans="2:133" ht="11.25" customHeight="1" x14ac:dyDescent="0.15">
      <c r="B18" s="656" t="s">
        <v>268</v>
      </c>
      <c r="C18" s="657"/>
      <c r="D18" s="657"/>
      <c r="E18" s="657"/>
      <c r="F18" s="657"/>
      <c r="G18" s="657"/>
      <c r="H18" s="657"/>
      <c r="I18" s="657"/>
      <c r="J18" s="657"/>
      <c r="K18" s="657"/>
      <c r="L18" s="657"/>
      <c r="M18" s="657"/>
      <c r="N18" s="657"/>
      <c r="O18" s="657"/>
      <c r="P18" s="657"/>
      <c r="Q18" s="658"/>
      <c r="R18" s="659">
        <v>2744</v>
      </c>
      <c r="S18" s="660"/>
      <c r="T18" s="660"/>
      <c r="U18" s="660"/>
      <c r="V18" s="660"/>
      <c r="W18" s="660"/>
      <c r="X18" s="660"/>
      <c r="Y18" s="661"/>
      <c r="Z18" s="662">
        <v>0.1</v>
      </c>
      <c r="AA18" s="662"/>
      <c r="AB18" s="662"/>
      <c r="AC18" s="662"/>
      <c r="AD18" s="663">
        <v>2744</v>
      </c>
      <c r="AE18" s="663"/>
      <c r="AF18" s="663"/>
      <c r="AG18" s="663"/>
      <c r="AH18" s="663"/>
      <c r="AI18" s="663"/>
      <c r="AJ18" s="663"/>
      <c r="AK18" s="663"/>
      <c r="AL18" s="664">
        <v>0.10000000149011612</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127</v>
      </c>
      <c r="BH18" s="660"/>
      <c r="BI18" s="660"/>
      <c r="BJ18" s="660"/>
      <c r="BK18" s="660"/>
      <c r="BL18" s="660"/>
      <c r="BM18" s="660"/>
      <c r="BN18" s="661"/>
      <c r="BO18" s="662" t="s">
        <v>127</v>
      </c>
      <c r="BP18" s="662"/>
      <c r="BQ18" s="662"/>
      <c r="BR18" s="662"/>
      <c r="BS18" s="663" t="s">
        <v>127</v>
      </c>
      <c r="BT18" s="663"/>
      <c r="BU18" s="663"/>
      <c r="BV18" s="663"/>
      <c r="BW18" s="663"/>
      <c r="BX18" s="663"/>
      <c r="BY18" s="663"/>
      <c r="BZ18" s="663"/>
      <c r="CA18" s="663"/>
      <c r="CB18" s="667"/>
      <c r="CD18" s="656" t="s">
        <v>270</v>
      </c>
      <c r="CE18" s="657"/>
      <c r="CF18" s="657"/>
      <c r="CG18" s="657"/>
      <c r="CH18" s="657"/>
      <c r="CI18" s="657"/>
      <c r="CJ18" s="657"/>
      <c r="CK18" s="657"/>
      <c r="CL18" s="657"/>
      <c r="CM18" s="657"/>
      <c r="CN18" s="657"/>
      <c r="CO18" s="657"/>
      <c r="CP18" s="657"/>
      <c r="CQ18" s="658"/>
      <c r="CR18" s="659" t="s">
        <v>127</v>
      </c>
      <c r="CS18" s="660"/>
      <c r="CT18" s="660"/>
      <c r="CU18" s="660"/>
      <c r="CV18" s="660"/>
      <c r="CW18" s="660"/>
      <c r="CX18" s="660"/>
      <c r="CY18" s="661"/>
      <c r="CZ18" s="662" t="s">
        <v>127</v>
      </c>
      <c r="DA18" s="662"/>
      <c r="DB18" s="662"/>
      <c r="DC18" s="662"/>
      <c r="DD18" s="668" t="s">
        <v>127</v>
      </c>
      <c r="DE18" s="660"/>
      <c r="DF18" s="660"/>
      <c r="DG18" s="660"/>
      <c r="DH18" s="660"/>
      <c r="DI18" s="660"/>
      <c r="DJ18" s="660"/>
      <c r="DK18" s="660"/>
      <c r="DL18" s="660"/>
      <c r="DM18" s="660"/>
      <c r="DN18" s="660"/>
      <c r="DO18" s="660"/>
      <c r="DP18" s="661"/>
      <c r="DQ18" s="668" t="s">
        <v>127</v>
      </c>
      <c r="DR18" s="660"/>
      <c r="DS18" s="660"/>
      <c r="DT18" s="660"/>
      <c r="DU18" s="660"/>
      <c r="DV18" s="660"/>
      <c r="DW18" s="660"/>
      <c r="DX18" s="660"/>
      <c r="DY18" s="660"/>
      <c r="DZ18" s="660"/>
      <c r="EA18" s="660"/>
      <c r="EB18" s="660"/>
      <c r="EC18" s="669"/>
    </row>
    <row r="19" spans="2:133" ht="11.25" customHeight="1" x14ac:dyDescent="0.15">
      <c r="B19" s="656" t="s">
        <v>271</v>
      </c>
      <c r="C19" s="657"/>
      <c r="D19" s="657"/>
      <c r="E19" s="657"/>
      <c r="F19" s="657"/>
      <c r="G19" s="657"/>
      <c r="H19" s="657"/>
      <c r="I19" s="657"/>
      <c r="J19" s="657"/>
      <c r="K19" s="657"/>
      <c r="L19" s="657"/>
      <c r="M19" s="657"/>
      <c r="N19" s="657"/>
      <c r="O19" s="657"/>
      <c r="P19" s="657"/>
      <c r="Q19" s="658"/>
      <c r="R19" s="659">
        <v>229</v>
      </c>
      <c r="S19" s="660"/>
      <c r="T19" s="660"/>
      <c r="U19" s="660"/>
      <c r="V19" s="660"/>
      <c r="W19" s="660"/>
      <c r="X19" s="660"/>
      <c r="Y19" s="661"/>
      <c r="Z19" s="662">
        <v>0</v>
      </c>
      <c r="AA19" s="662"/>
      <c r="AB19" s="662"/>
      <c r="AC19" s="662"/>
      <c r="AD19" s="663">
        <v>229</v>
      </c>
      <c r="AE19" s="663"/>
      <c r="AF19" s="663"/>
      <c r="AG19" s="663"/>
      <c r="AH19" s="663"/>
      <c r="AI19" s="663"/>
      <c r="AJ19" s="663"/>
      <c r="AK19" s="663"/>
      <c r="AL19" s="664">
        <v>0</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v>1313</v>
      </c>
      <c r="BH19" s="660"/>
      <c r="BI19" s="660"/>
      <c r="BJ19" s="660"/>
      <c r="BK19" s="660"/>
      <c r="BL19" s="660"/>
      <c r="BM19" s="660"/>
      <c r="BN19" s="661"/>
      <c r="BO19" s="662">
        <v>0.7</v>
      </c>
      <c r="BP19" s="662"/>
      <c r="BQ19" s="662"/>
      <c r="BR19" s="662"/>
      <c r="BS19" s="663" t="s">
        <v>127</v>
      </c>
      <c r="BT19" s="663"/>
      <c r="BU19" s="663"/>
      <c r="BV19" s="663"/>
      <c r="BW19" s="663"/>
      <c r="BX19" s="663"/>
      <c r="BY19" s="663"/>
      <c r="BZ19" s="663"/>
      <c r="CA19" s="663"/>
      <c r="CB19" s="667"/>
      <c r="CD19" s="656" t="s">
        <v>273</v>
      </c>
      <c r="CE19" s="657"/>
      <c r="CF19" s="657"/>
      <c r="CG19" s="657"/>
      <c r="CH19" s="657"/>
      <c r="CI19" s="657"/>
      <c r="CJ19" s="657"/>
      <c r="CK19" s="657"/>
      <c r="CL19" s="657"/>
      <c r="CM19" s="657"/>
      <c r="CN19" s="657"/>
      <c r="CO19" s="657"/>
      <c r="CP19" s="657"/>
      <c r="CQ19" s="658"/>
      <c r="CR19" s="659" t="s">
        <v>127</v>
      </c>
      <c r="CS19" s="660"/>
      <c r="CT19" s="660"/>
      <c r="CU19" s="660"/>
      <c r="CV19" s="660"/>
      <c r="CW19" s="660"/>
      <c r="CX19" s="660"/>
      <c r="CY19" s="661"/>
      <c r="CZ19" s="662" t="s">
        <v>127</v>
      </c>
      <c r="DA19" s="662"/>
      <c r="DB19" s="662"/>
      <c r="DC19" s="662"/>
      <c r="DD19" s="668" t="s">
        <v>127</v>
      </c>
      <c r="DE19" s="660"/>
      <c r="DF19" s="660"/>
      <c r="DG19" s="660"/>
      <c r="DH19" s="660"/>
      <c r="DI19" s="660"/>
      <c r="DJ19" s="660"/>
      <c r="DK19" s="660"/>
      <c r="DL19" s="660"/>
      <c r="DM19" s="660"/>
      <c r="DN19" s="660"/>
      <c r="DO19" s="660"/>
      <c r="DP19" s="661"/>
      <c r="DQ19" s="668" t="s">
        <v>127</v>
      </c>
      <c r="DR19" s="660"/>
      <c r="DS19" s="660"/>
      <c r="DT19" s="660"/>
      <c r="DU19" s="660"/>
      <c r="DV19" s="660"/>
      <c r="DW19" s="660"/>
      <c r="DX19" s="660"/>
      <c r="DY19" s="660"/>
      <c r="DZ19" s="660"/>
      <c r="EA19" s="660"/>
      <c r="EB19" s="660"/>
      <c r="EC19" s="669"/>
    </row>
    <row r="20" spans="2:133" ht="11.25" customHeight="1" x14ac:dyDescent="0.15">
      <c r="B20" s="656" t="s">
        <v>274</v>
      </c>
      <c r="C20" s="657"/>
      <c r="D20" s="657"/>
      <c r="E20" s="657"/>
      <c r="F20" s="657"/>
      <c r="G20" s="657"/>
      <c r="H20" s="657"/>
      <c r="I20" s="657"/>
      <c r="J20" s="657"/>
      <c r="K20" s="657"/>
      <c r="L20" s="657"/>
      <c r="M20" s="657"/>
      <c r="N20" s="657"/>
      <c r="O20" s="657"/>
      <c r="P20" s="657"/>
      <c r="Q20" s="658"/>
      <c r="R20" s="659">
        <v>1172</v>
      </c>
      <c r="S20" s="660"/>
      <c r="T20" s="660"/>
      <c r="U20" s="660"/>
      <c r="V20" s="660"/>
      <c r="W20" s="660"/>
      <c r="X20" s="660"/>
      <c r="Y20" s="661"/>
      <c r="Z20" s="662">
        <v>0</v>
      </c>
      <c r="AA20" s="662"/>
      <c r="AB20" s="662"/>
      <c r="AC20" s="662"/>
      <c r="AD20" s="663">
        <v>1172</v>
      </c>
      <c r="AE20" s="663"/>
      <c r="AF20" s="663"/>
      <c r="AG20" s="663"/>
      <c r="AH20" s="663"/>
      <c r="AI20" s="663"/>
      <c r="AJ20" s="663"/>
      <c r="AK20" s="663"/>
      <c r="AL20" s="664">
        <v>0</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v>1313</v>
      </c>
      <c r="BH20" s="660"/>
      <c r="BI20" s="660"/>
      <c r="BJ20" s="660"/>
      <c r="BK20" s="660"/>
      <c r="BL20" s="660"/>
      <c r="BM20" s="660"/>
      <c r="BN20" s="661"/>
      <c r="BO20" s="662">
        <v>0.7</v>
      </c>
      <c r="BP20" s="662"/>
      <c r="BQ20" s="662"/>
      <c r="BR20" s="662"/>
      <c r="BS20" s="663" t="s">
        <v>127</v>
      </c>
      <c r="BT20" s="663"/>
      <c r="BU20" s="663"/>
      <c r="BV20" s="663"/>
      <c r="BW20" s="663"/>
      <c r="BX20" s="663"/>
      <c r="BY20" s="663"/>
      <c r="BZ20" s="663"/>
      <c r="CA20" s="663"/>
      <c r="CB20" s="667"/>
      <c r="CD20" s="656" t="s">
        <v>276</v>
      </c>
      <c r="CE20" s="657"/>
      <c r="CF20" s="657"/>
      <c r="CG20" s="657"/>
      <c r="CH20" s="657"/>
      <c r="CI20" s="657"/>
      <c r="CJ20" s="657"/>
      <c r="CK20" s="657"/>
      <c r="CL20" s="657"/>
      <c r="CM20" s="657"/>
      <c r="CN20" s="657"/>
      <c r="CO20" s="657"/>
      <c r="CP20" s="657"/>
      <c r="CQ20" s="658"/>
      <c r="CR20" s="659">
        <v>3859445</v>
      </c>
      <c r="CS20" s="660"/>
      <c r="CT20" s="660"/>
      <c r="CU20" s="660"/>
      <c r="CV20" s="660"/>
      <c r="CW20" s="660"/>
      <c r="CX20" s="660"/>
      <c r="CY20" s="661"/>
      <c r="CZ20" s="662">
        <v>100</v>
      </c>
      <c r="DA20" s="662"/>
      <c r="DB20" s="662"/>
      <c r="DC20" s="662"/>
      <c r="DD20" s="668">
        <v>702877</v>
      </c>
      <c r="DE20" s="660"/>
      <c r="DF20" s="660"/>
      <c r="DG20" s="660"/>
      <c r="DH20" s="660"/>
      <c r="DI20" s="660"/>
      <c r="DJ20" s="660"/>
      <c r="DK20" s="660"/>
      <c r="DL20" s="660"/>
      <c r="DM20" s="660"/>
      <c r="DN20" s="660"/>
      <c r="DO20" s="660"/>
      <c r="DP20" s="661"/>
      <c r="DQ20" s="668">
        <v>2772219</v>
      </c>
      <c r="DR20" s="660"/>
      <c r="DS20" s="660"/>
      <c r="DT20" s="660"/>
      <c r="DU20" s="660"/>
      <c r="DV20" s="660"/>
      <c r="DW20" s="660"/>
      <c r="DX20" s="660"/>
      <c r="DY20" s="660"/>
      <c r="DZ20" s="660"/>
      <c r="EA20" s="660"/>
      <c r="EB20" s="660"/>
      <c r="EC20" s="669"/>
    </row>
    <row r="21" spans="2:133" ht="11.25" customHeight="1" x14ac:dyDescent="0.15">
      <c r="B21" s="656" t="s">
        <v>277</v>
      </c>
      <c r="C21" s="657"/>
      <c r="D21" s="657"/>
      <c r="E21" s="657"/>
      <c r="F21" s="657"/>
      <c r="G21" s="657"/>
      <c r="H21" s="657"/>
      <c r="I21" s="657"/>
      <c r="J21" s="657"/>
      <c r="K21" s="657"/>
      <c r="L21" s="657"/>
      <c r="M21" s="657"/>
      <c r="N21" s="657"/>
      <c r="O21" s="657"/>
      <c r="P21" s="657"/>
      <c r="Q21" s="658"/>
      <c r="R21" s="659">
        <v>85</v>
      </c>
      <c r="S21" s="660"/>
      <c r="T21" s="660"/>
      <c r="U21" s="660"/>
      <c r="V21" s="660"/>
      <c r="W21" s="660"/>
      <c r="X21" s="660"/>
      <c r="Y21" s="661"/>
      <c r="Z21" s="662">
        <v>0</v>
      </c>
      <c r="AA21" s="662"/>
      <c r="AB21" s="662"/>
      <c r="AC21" s="662"/>
      <c r="AD21" s="663">
        <v>85</v>
      </c>
      <c r="AE21" s="663"/>
      <c r="AF21" s="663"/>
      <c r="AG21" s="663"/>
      <c r="AH21" s="663"/>
      <c r="AI21" s="663"/>
      <c r="AJ21" s="663"/>
      <c r="AK21" s="663"/>
      <c r="AL21" s="664">
        <v>0</v>
      </c>
      <c r="AM21" s="665"/>
      <c r="AN21" s="665"/>
      <c r="AO21" s="666"/>
      <c r="AP21" s="656" t="s">
        <v>278</v>
      </c>
      <c r="AQ21" s="672"/>
      <c r="AR21" s="672"/>
      <c r="AS21" s="672"/>
      <c r="AT21" s="672"/>
      <c r="AU21" s="672"/>
      <c r="AV21" s="672"/>
      <c r="AW21" s="672"/>
      <c r="AX21" s="672"/>
      <c r="AY21" s="672"/>
      <c r="AZ21" s="672"/>
      <c r="BA21" s="672"/>
      <c r="BB21" s="672"/>
      <c r="BC21" s="672"/>
      <c r="BD21" s="672"/>
      <c r="BE21" s="672"/>
      <c r="BF21" s="673"/>
      <c r="BG21" s="659">
        <v>1313</v>
      </c>
      <c r="BH21" s="660"/>
      <c r="BI21" s="660"/>
      <c r="BJ21" s="660"/>
      <c r="BK21" s="660"/>
      <c r="BL21" s="660"/>
      <c r="BM21" s="660"/>
      <c r="BN21" s="661"/>
      <c r="BO21" s="662">
        <v>0.7</v>
      </c>
      <c r="BP21" s="662"/>
      <c r="BQ21" s="662"/>
      <c r="BR21" s="662"/>
      <c r="BS21" s="663" t="s">
        <v>127</v>
      </c>
      <c r="BT21" s="663"/>
      <c r="BU21" s="663"/>
      <c r="BV21" s="663"/>
      <c r="BW21" s="663"/>
      <c r="BX21" s="663"/>
      <c r="BY21" s="663"/>
      <c r="BZ21" s="663"/>
      <c r="CA21" s="663"/>
      <c r="CB21" s="667"/>
      <c r="CD21" s="677"/>
      <c r="CE21" s="678"/>
      <c r="CF21" s="678"/>
      <c r="CG21" s="678"/>
      <c r="CH21" s="678"/>
      <c r="CI21" s="678"/>
      <c r="CJ21" s="678"/>
      <c r="CK21" s="678"/>
      <c r="CL21" s="678"/>
      <c r="CM21" s="678"/>
      <c r="CN21" s="678"/>
      <c r="CO21" s="678"/>
      <c r="CP21" s="678"/>
      <c r="CQ21" s="679"/>
      <c r="CR21" s="680"/>
      <c r="CS21" s="675"/>
      <c r="CT21" s="675"/>
      <c r="CU21" s="675"/>
      <c r="CV21" s="675"/>
      <c r="CW21" s="675"/>
      <c r="CX21" s="675"/>
      <c r="CY21" s="681"/>
      <c r="CZ21" s="682"/>
      <c r="DA21" s="682"/>
      <c r="DB21" s="682"/>
      <c r="DC21" s="682"/>
      <c r="DD21" s="674"/>
      <c r="DE21" s="675"/>
      <c r="DF21" s="675"/>
      <c r="DG21" s="675"/>
      <c r="DH21" s="675"/>
      <c r="DI21" s="675"/>
      <c r="DJ21" s="675"/>
      <c r="DK21" s="675"/>
      <c r="DL21" s="675"/>
      <c r="DM21" s="675"/>
      <c r="DN21" s="675"/>
      <c r="DO21" s="675"/>
      <c r="DP21" s="681"/>
      <c r="DQ21" s="674"/>
      <c r="DR21" s="675"/>
      <c r="DS21" s="675"/>
      <c r="DT21" s="675"/>
      <c r="DU21" s="675"/>
      <c r="DV21" s="675"/>
      <c r="DW21" s="675"/>
      <c r="DX21" s="675"/>
      <c r="DY21" s="675"/>
      <c r="DZ21" s="675"/>
      <c r="EA21" s="675"/>
      <c r="EB21" s="675"/>
      <c r="EC21" s="676"/>
    </row>
    <row r="22" spans="2:133" ht="11.25" customHeight="1" x14ac:dyDescent="0.15">
      <c r="B22" s="688" t="s">
        <v>279</v>
      </c>
      <c r="C22" s="689"/>
      <c r="D22" s="689"/>
      <c r="E22" s="689"/>
      <c r="F22" s="689"/>
      <c r="G22" s="689"/>
      <c r="H22" s="689"/>
      <c r="I22" s="689"/>
      <c r="J22" s="689"/>
      <c r="K22" s="689"/>
      <c r="L22" s="689"/>
      <c r="M22" s="689"/>
      <c r="N22" s="689"/>
      <c r="O22" s="689"/>
      <c r="P22" s="689"/>
      <c r="Q22" s="690"/>
      <c r="R22" s="659">
        <v>1258</v>
      </c>
      <c r="S22" s="660"/>
      <c r="T22" s="660"/>
      <c r="U22" s="660"/>
      <c r="V22" s="660"/>
      <c r="W22" s="660"/>
      <c r="X22" s="660"/>
      <c r="Y22" s="661"/>
      <c r="Z22" s="662">
        <v>0</v>
      </c>
      <c r="AA22" s="662"/>
      <c r="AB22" s="662"/>
      <c r="AC22" s="662"/>
      <c r="AD22" s="663">
        <v>1258</v>
      </c>
      <c r="AE22" s="663"/>
      <c r="AF22" s="663"/>
      <c r="AG22" s="663"/>
      <c r="AH22" s="663"/>
      <c r="AI22" s="663"/>
      <c r="AJ22" s="663"/>
      <c r="AK22" s="663"/>
      <c r="AL22" s="664">
        <v>0.10000000149011612</v>
      </c>
      <c r="AM22" s="665"/>
      <c r="AN22" s="665"/>
      <c r="AO22" s="666"/>
      <c r="AP22" s="656" t="s">
        <v>280</v>
      </c>
      <c r="AQ22" s="672"/>
      <c r="AR22" s="672"/>
      <c r="AS22" s="672"/>
      <c r="AT22" s="672"/>
      <c r="AU22" s="672"/>
      <c r="AV22" s="672"/>
      <c r="AW22" s="672"/>
      <c r="AX22" s="672"/>
      <c r="AY22" s="672"/>
      <c r="AZ22" s="672"/>
      <c r="BA22" s="672"/>
      <c r="BB22" s="672"/>
      <c r="BC22" s="672"/>
      <c r="BD22" s="672"/>
      <c r="BE22" s="672"/>
      <c r="BF22" s="673"/>
      <c r="BG22" s="659" t="s">
        <v>127</v>
      </c>
      <c r="BH22" s="660"/>
      <c r="BI22" s="660"/>
      <c r="BJ22" s="660"/>
      <c r="BK22" s="660"/>
      <c r="BL22" s="660"/>
      <c r="BM22" s="660"/>
      <c r="BN22" s="661"/>
      <c r="BO22" s="662" t="s">
        <v>127</v>
      </c>
      <c r="BP22" s="662"/>
      <c r="BQ22" s="662"/>
      <c r="BR22" s="662"/>
      <c r="BS22" s="663" t="s">
        <v>127</v>
      </c>
      <c r="BT22" s="663"/>
      <c r="BU22" s="663"/>
      <c r="BV22" s="663"/>
      <c r="BW22" s="663"/>
      <c r="BX22" s="663"/>
      <c r="BY22" s="663"/>
      <c r="BZ22" s="663"/>
      <c r="CA22" s="663"/>
      <c r="CB22" s="667"/>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282</v>
      </c>
      <c r="C23" s="657"/>
      <c r="D23" s="657"/>
      <c r="E23" s="657"/>
      <c r="F23" s="657"/>
      <c r="G23" s="657"/>
      <c r="H23" s="657"/>
      <c r="I23" s="657"/>
      <c r="J23" s="657"/>
      <c r="K23" s="657"/>
      <c r="L23" s="657"/>
      <c r="M23" s="657"/>
      <c r="N23" s="657"/>
      <c r="O23" s="657"/>
      <c r="P23" s="657"/>
      <c r="Q23" s="658"/>
      <c r="R23" s="659">
        <v>2314490</v>
      </c>
      <c r="S23" s="660"/>
      <c r="T23" s="660"/>
      <c r="U23" s="660"/>
      <c r="V23" s="660"/>
      <c r="W23" s="660"/>
      <c r="X23" s="660"/>
      <c r="Y23" s="661"/>
      <c r="Z23" s="662">
        <v>56.3</v>
      </c>
      <c r="AA23" s="662"/>
      <c r="AB23" s="662"/>
      <c r="AC23" s="662"/>
      <c r="AD23" s="663">
        <v>2098192</v>
      </c>
      <c r="AE23" s="663"/>
      <c r="AF23" s="663"/>
      <c r="AG23" s="663"/>
      <c r="AH23" s="663"/>
      <c r="AI23" s="663"/>
      <c r="AJ23" s="663"/>
      <c r="AK23" s="663"/>
      <c r="AL23" s="664">
        <v>87.5</v>
      </c>
      <c r="AM23" s="665"/>
      <c r="AN23" s="665"/>
      <c r="AO23" s="666"/>
      <c r="AP23" s="656" t="s">
        <v>283</v>
      </c>
      <c r="AQ23" s="672"/>
      <c r="AR23" s="672"/>
      <c r="AS23" s="672"/>
      <c r="AT23" s="672"/>
      <c r="AU23" s="672"/>
      <c r="AV23" s="672"/>
      <c r="AW23" s="672"/>
      <c r="AX23" s="672"/>
      <c r="AY23" s="672"/>
      <c r="AZ23" s="672"/>
      <c r="BA23" s="672"/>
      <c r="BB23" s="672"/>
      <c r="BC23" s="672"/>
      <c r="BD23" s="672"/>
      <c r="BE23" s="672"/>
      <c r="BF23" s="673"/>
      <c r="BG23" s="659" t="s">
        <v>127</v>
      </c>
      <c r="BH23" s="660"/>
      <c r="BI23" s="660"/>
      <c r="BJ23" s="660"/>
      <c r="BK23" s="660"/>
      <c r="BL23" s="660"/>
      <c r="BM23" s="660"/>
      <c r="BN23" s="661"/>
      <c r="BO23" s="662" t="s">
        <v>127</v>
      </c>
      <c r="BP23" s="662"/>
      <c r="BQ23" s="662"/>
      <c r="BR23" s="662"/>
      <c r="BS23" s="663" t="s">
        <v>127</v>
      </c>
      <c r="BT23" s="663"/>
      <c r="BU23" s="663"/>
      <c r="BV23" s="663"/>
      <c r="BW23" s="663"/>
      <c r="BX23" s="663"/>
      <c r="BY23" s="663"/>
      <c r="BZ23" s="663"/>
      <c r="CA23" s="663"/>
      <c r="CB23" s="667"/>
      <c r="CD23" s="641" t="s">
        <v>223</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3" t="s">
        <v>287</v>
      </c>
      <c r="DM23" s="684"/>
      <c r="DN23" s="684"/>
      <c r="DO23" s="684"/>
      <c r="DP23" s="684"/>
      <c r="DQ23" s="684"/>
      <c r="DR23" s="684"/>
      <c r="DS23" s="684"/>
      <c r="DT23" s="684"/>
      <c r="DU23" s="684"/>
      <c r="DV23" s="685"/>
      <c r="DW23" s="641" t="s">
        <v>288</v>
      </c>
      <c r="DX23" s="642"/>
      <c r="DY23" s="642"/>
      <c r="DZ23" s="642"/>
      <c r="EA23" s="642"/>
      <c r="EB23" s="642"/>
      <c r="EC23" s="643"/>
    </row>
    <row r="24" spans="2:133" ht="11.25" customHeight="1" x14ac:dyDescent="0.15">
      <c r="B24" s="656" t="s">
        <v>289</v>
      </c>
      <c r="C24" s="657"/>
      <c r="D24" s="657"/>
      <c r="E24" s="657"/>
      <c r="F24" s="657"/>
      <c r="G24" s="657"/>
      <c r="H24" s="657"/>
      <c r="I24" s="657"/>
      <c r="J24" s="657"/>
      <c r="K24" s="657"/>
      <c r="L24" s="657"/>
      <c r="M24" s="657"/>
      <c r="N24" s="657"/>
      <c r="O24" s="657"/>
      <c r="P24" s="657"/>
      <c r="Q24" s="658"/>
      <c r="R24" s="659">
        <v>2098192</v>
      </c>
      <c r="S24" s="660"/>
      <c r="T24" s="660"/>
      <c r="U24" s="660"/>
      <c r="V24" s="660"/>
      <c r="W24" s="660"/>
      <c r="X24" s="660"/>
      <c r="Y24" s="661"/>
      <c r="Z24" s="662">
        <v>51.1</v>
      </c>
      <c r="AA24" s="662"/>
      <c r="AB24" s="662"/>
      <c r="AC24" s="662"/>
      <c r="AD24" s="663">
        <v>2098192</v>
      </c>
      <c r="AE24" s="663"/>
      <c r="AF24" s="663"/>
      <c r="AG24" s="663"/>
      <c r="AH24" s="663"/>
      <c r="AI24" s="663"/>
      <c r="AJ24" s="663"/>
      <c r="AK24" s="663"/>
      <c r="AL24" s="664">
        <v>87.5</v>
      </c>
      <c r="AM24" s="665"/>
      <c r="AN24" s="665"/>
      <c r="AO24" s="666"/>
      <c r="AP24" s="656" t="s">
        <v>290</v>
      </c>
      <c r="AQ24" s="672"/>
      <c r="AR24" s="672"/>
      <c r="AS24" s="672"/>
      <c r="AT24" s="672"/>
      <c r="AU24" s="672"/>
      <c r="AV24" s="672"/>
      <c r="AW24" s="672"/>
      <c r="AX24" s="672"/>
      <c r="AY24" s="672"/>
      <c r="AZ24" s="672"/>
      <c r="BA24" s="672"/>
      <c r="BB24" s="672"/>
      <c r="BC24" s="672"/>
      <c r="BD24" s="672"/>
      <c r="BE24" s="672"/>
      <c r="BF24" s="673"/>
      <c r="BG24" s="659" t="s">
        <v>127</v>
      </c>
      <c r="BH24" s="660"/>
      <c r="BI24" s="660"/>
      <c r="BJ24" s="660"/>
      <c r="BK24" s="660"/>
      <c r="BL24" s="660"/>
      <c r="BM24" s="660"/>
      <c r="BN24" s="661"/>
      <c r="BO24" s="662" t="s">
        <v>127</v>
      </c>
      <c r="BP24" s="662"/>
      <c r="BQ24" s="662"/>
      <c r="BR24" s="662"/>
      <c r="BS24" s="663" t="s">
        <v>127</v>
      </c>
      <c r="BT24" s="663"/>
      <c r="BU24" s="663"/>
      <c r="BV24" s="663"/>
      <c r="BW24" s="663"/>
      <c r="BX24" s="663"/>
      <c r="BY24" s="663"/>
      <c r="BZ24" s="663"/>
      <c r="CA24" s="663"/>
      <c r="CB24" s="667"/>
      <c r="CD24" s="645" t="s">
        <v>291</v>
      </c>
      <c r="CE24" s="646"/>
      <c r="CF24" s="646"/>
      <c r="CG24" s="646"/>
      <c r="CH24" s="646"/>
      <c r="CI24" s="646"/>
      <c r="CJ24" s="646"/>
      <c r="CK24" s="646"/>
      <c r="CL24" s="646"/>
      <c r="CM24" s="646"/>
      <c r="CN24" s="646"/>
      <c r="CO24" s="646"/>
      <c r="CP24" s="646"/>
      <c r="CQ24" s="647"/>
      <c r="CR24" s="648">
        <v>1445365</v>
      </c>
      <c r="CS24" s="649"/>
      <c r="CT24" s="649"/>
      <c r="CU24" s="649"/>
      <c r="CV24" s="649"/>
      <c r="CW24" s="649"/>
      <c r="CX24" s="649"/>
      <c r="CY24" s="650"/>
      <c r="CZ24" s="653">
        <v>37.5</v>
      </c>
      <c r="DA24" s="654"/>
      <c r="DB24" s="654"/>
      <c r="DC24" s="670"/>
      <c r="DD24" s="691">
        <v>1248708</v>
      </c>
      <c r="DE24" s="649"/>
      <c r="DF24" s="649"/>
      <c r="DG24" s="649"/>
      <c r="DH24" s="649"/>
      <c r="DI24" s="649"/>
      <c r="DJ24" s="649"/>
      <c r="DK24" s="650"/>
      <c r="DL24" s="691">
        <v>1227641</v>
      </c>
      <c r="DM24" s="649"/>
      <c r="DN24" s="649"/>
      <c r="DO24" s="649"/>
      <c r="DP24" s="649"/>
      <c r="DQ24" s="649"/>
      <c r="DR24" s="649"/>
      <c r="DS24" s="649"/>
      <c r="DT24" s="649"/>
      <c r="DU24" s="649"/>
      <c r="DV24" s="650"/>
      <c r="DW24" s="653">
        <v>49.7</v>
      </c>
      <c r="DX24" s="654"/>
      <c r="DY24" s="654"/>
      <c r="DZ24" s="654"/>
      <c r="EA24" s="654"/>
      <c r="EB24" s="654"/>
      <c r="EC24" s="655"/>
    </row>
    <row r="25" spans="2:133" ht="11.25" customHeight="1" x14ac:dyDescent="0.15">
      <c r="B25" s="656" t="s">
        <v>292</v>
      </c>
      <c r="C25" s="657"/>
      <c r="D25" s="657"/>
      <c r="E25" s="657"/>
      <c r="F25" s="657"/>
      <c r="G25" s="657"/>
      <c r="H25" s="657"/>
      <c r="I25" s="657"/>
      <c r="J25" s="657"/>
      <c r="K25" s="657"/>
      <c r="L25" s="657"/>
      <c r="M25" s="657"/>
      <c r="N25" s="657"/>
      <c r="O25" s="657"/>
      <c r="P25" s="657"/>
      <c r="Q25" s="658"/>
      <c r="R25" s="659">
        <v>216298</v>
      </c>
      <c r="S25" s="660"/>
      <c r="T25" s="660"/>
      <c r="U25" s="660"/>
      <c r="V25" s="660"/>
      <c r="W25" s="660"/>
      <c r="X25" s="660"/>
      <c r="Y25" s="661"/>
      <c r="Z25" s="662">
        <v>5.3</v>
      </c>
      <c r="AA25" s="662"/>
      <c r="AB25" s="662"/>
      <c r="AC25" s="662"/>
      <c r="AD25" s="663" t="s">
        <v>127</v>
      </c>
      <c r="AE25" s="663"/>
      <c r="AF25" s="663"/>
      <c r="AG25" s="663"/>
      <c r="AH25" s="663"/>
      <c r="AI25" s="663"/>
      <c r="AJ25" s="663"/>
      <c r="AK25" s="663"/>
      <c r="AL25" s="664" t="s">
        <v>127</v>
      </c>
      <c r="AM25" s="665"/>
      <c r="AN25" s="665"/>
      <c r="AO25" s="666"/>
      <c r="AP25" s="656" t="s">
        <v>293</v>
      </c>
      <c r="AQ25" s="672"/>
      <c r="AR25" s="672"/>
      <c r="AS25" s="672"/>
      <c r="AT25" s="672"/>
      <c r="AU25" s="672"/>
      <c r="AV25" s="672"/>
      <c r="AW25" s="672"/>
      <c r="AX25" s="672"/>
      <c r="AY25" s="672"/>
      <c r="AZ25" s="672"/>
      <c r="BA25" s="672"/>
      <c r="BB25" s="672"/>
      <c r="BC25" s="672"/>
      <c r="BD25" s="672"/>
      <c r="BE25" s="672"/>
      <c r="BF25" s="673"/>
      <c r="BG25" s="659" t="s">
        <v>127</v>
      </c>
      <c r="BH25" s="660"/>
      <c r="BI25" s="660"/>
      <c r="BJ25" s="660"/>
      <c r="BK25" s="660"/>
      <c r="BL25" s="660"/>
      <c r="BM25" s="660"/>
      <c r="BN25" s="661"/>
      <c r="BO25" s="662" t="s">
        <v>127</v>
      </c>
      <c r="BP25" s="662"/>
      <c r="BQ25" s="662"/>
      <c r="BR25" s="662"/>
      <c r="BS25" s="663" t="s">
        <v>127</v>
      </c>
      <c r="BT25" s="663"/>
      <c r="BU25" s="663"/>
      <c r="BV25" s="663"/>
      <c r="BW25" s="663"/>
      <c r="BX25" s="663"/>
      <c r="BY25" s="663"/>
      <c r="BZ25" s="663"/>
      <c r="CA25" s="663"/>
      <c r="CB25" s="667"/>
      <c r="CD25" s="656" t="s">
        <v>294</v>
      </c>
      <c r="CE25" s="657"/>
      <c r="CF25" s="657"/>
      <c r="CG25" s="657"/>
      <c r="CH25" s="657"/>
      <c r="CI25" s="657"/>
      <c r="CJ25" s="657"/>
      <c r="CK25" s="657"/>
      <c r="CL25" s="657"/>
      <c r="CM25" s="657"/>
      <c r="CN25" s="657"/>
      <c r="CO25" s="657"/>
      <c r="CP25" s="657"/>
      <c r="CQ25" s="658"/>
      <c r="CR25" s="659">
        <v>541680</v>
      </c>
      <c r="CS25" s="692"/>
      <c r="CT25" s="692"/>
      <c r="CU25" s="692"/>
      <c r="CV25" s="692"/>
      <c r="CW25" s="692"/>
      <c r="CX25" s="692"/>
      <c r="CY25" s="693"/>
      <c r="CZ25" s="664">
        <v>14</v>
      </c>
      <c r="DA25" s="686"/>
      <c r="DB25" s="686"/>
      <c r="DC25" s="694"/>
      <c r="DD25" s="668">
        <v>516704</v>
      </c>
      <c r="DE25" s="692"/>
      <c r="DF25" s="692"/>
      <c r="DG25" s="692"/>
      <c r="DH25" s="692"/>
      <c r="DI25" s="692"/>
      <c r="DJ25" s="692"/>
      <c r="DK25" s="693"/>
      <c r="DL25" s="668">
        <v>496637</v>
      </c>
      <c r="DM25" s="692"/>
      <c r="DN25" s="692"/>
      <c r="DO25" s="692"/>
      <c r="DP25" s="692"/>
      <c r="DQ25" s="692"/>
      <c r="DR25" s="692"/>
      <c r="DS25" s="692"/>
      <c r="DT25" s="692"/>
      <c r="DU25" s="692"/>
      <c r="DV25" s="693"/>
      <c r="DW25" s="664">
        <v>20.100000000000001</v>
      </c>
      <c r="DX25" s="686"/>
      <c r="DY25" s="686"/>
      <c r="DZ25" s="686"/>
      <c r="EA25" s="686"/>
      <c r="EB25" s="686"/>
      <c r="EC25" s="687"/>
    </row>
    <row r="26" spans="2:133" ht="11.25" customHeight="1" x14ac:dyDescent="0.15">
      <c r="B26" s="656" t="s">
        <v>295</v>
      </c>
      <c r="C26" s="657"/>
      <c r="D26" s="657"/>
      <c r="E26" s="657"/>
      <c r="F26" s="657"/>
      <c r="G26" s="657"/>
      <c r="H26" s="657"/>
      <c r="I26" s="657"/>
      <c r="J26" s="657"/>
      <c r="K26" s="657"/>
      <c r="L26" s="657"/>
      <c r="M26" s="657"/>
      <c r="N26" s="657"/>
      <c r="O26" s="657"/>
      <c r="P26" s="657"/>
      <c r="Q26" s="658"/>
      <c r="R26" s="659" t="s">
        <v>127</v>
      </c>
      <c r="S26" s="660"/>
      <c r="T26" s="660"/>
      <c r="U26" s="660"/>
      <c r="V26" s="660"/>
      <c r="W26" s="660"/>
      <c r="X26" s="660"/>
      <c r="Y26" s="661"/>
      <c r="Z26" s="662" t="s">
        <v>127</v>
      </c>
      <c r="AA26" s="662"/>
      <c r="AB26" s="662"/>
      <c r="AC26" s="662"/>
      <c r="AD26" s="663" t="s">
        <v>127</v>
      </c>
      <c r="AE26" s="663"/>
      <c r="AF26" s="663"/>
      <c r="AG26" s="663"/>
      <c r="AH26" s="663"/>
      <c r="AI26" s="663"/>
      <c r="AJ26" s="663"/>
      <c r="AK26" s="663"/>
      <c r="AL26" s="664" t="s">
        <v>127</v>
      </c>
      <c r="AM26" s="665"/>
      <c r="AN26" s="665"/>
      <c r="AO26" s="666"/>
      <c r="AP26" s="656" t="s">
        <v>296</v>
      </c>
      <c r="AQ26" s="672"/>
      <c r="AR26" s="672"/>
      <c r="AS26" s="672"/>
      <c r="AT26" s="672"/>
      <c r="AU26" s="672"/>
      <c r="AV26" s="672"/>
      <c r="AW26" s="672"/>
      <c r="AX26" s="672"/>
      <c r="AY26" s="672"/>
      <c r="AZ26" s="672"/>
      <c r="BA26" s="672"/>
      <c r="BB26" s="672"/>
      <c r="BC26" s="672"/>
      <c r="BD26" s="672"/>
      <c r="BE26" s="672"/>
      <c r="BF26" s="673"/>
      <c r="BG26" s="659" t="s">
        <v>127</v>
      </c>
      <c r="BH26" s="660"/>
      <c r="BI26" s="660"/>
      <c r="BJ26" s="660"/>
      <c r="BK26" s="660"/>
      <c r="BL26" s="660"/>
      <c r="BM26" s="660"/>
      <c r="BN26" s="661"/>
      <c r="BO26" s="662" t="s">
        <v>127</v>
      </c>
      <c r="BP26" s="662"/>
      <c r="BQ26" s="662"/>
      <c r="BR26" s="662"/>
      <c r="BS26" s="663" t="s">
        <v>127</v>
      </c>
      <c r="BT26" s="663"/>
      <c r="BU26" s="663"/>
      <c r="BV26" s="663"/>
      <c r="BW26" s="663"/>
      <c r="BX26" s="663"/>
      <c r="BY26" s="663"/>
      <c r="BZ26" s="663"/>
      <c r="CA26" s="663"/>
      <c r="CB26" s="667"/>
      <c r="CD26" s="656" t="s">
        <v>297</v>
      </c>
      <c r="CE26" s="657"/>
      <c r="CF26" s="657"/>
      <c r="CG26" s="657"/>
      <c r="CH26" s="657"/>
      <c r="CI26" s="657"/>
      <c r="CJ26" s="657"/>
      <c r="CK26" s="657"/>
      <c r="CL26" s="657"/>
      <c r="CM26" s="657"/>
      <c r="CN26" s="657"/>
      <c r="CO26" s="657"/>
      <c r="CP26" s="657"/>
      <c r="CQ26" s="658"/>
      <c r="CR26" s="659">
        <v>313548</v>
      </c>
      <c r="CS26" s="660"/>
      <c r="CT26" s="660"/>
      <c r="CU26" s="660"/>
      <c r="CV26" s="660"/>
      <c r="CW26" s="660"/>
      <c r="CX26" s="660"/>
      <c r="CY26" s="661"/>
      <c r="CZ26" s="664">
        <v>8.1</v>
      </c>
      <c r="DA26" s="686"/>
      <c r="DB26" s="686"/>
      <c r="DC26" s="694"/>
      <c r="DD26" s="668">
        <v>305764</v>
      </c>
      <c r="DE26" s="660"/>
      <c r="DF26" s="660"/>
      <c r="DG26" s="660"/>
      <c r="DH26" s="660"/>
      <c r="DI26" s="660"/>
      <c r="DJ26" s="660"/>
      <c r="DK26" s="661"/>
      <c r="DL26" s="668" t="s">
        <v>127</v>
      </c>
      <c r="DM26" s="660"/>
      <c r="DN26" s="660"/>
      <c r="DO26" s="660"/>
      <c r="DP26" s="660"/>
      <c r="DQ26" s="660"/>
      <c r="DR26" s="660"/>
      <c r="DS26" s="660"/>
      <c r="DT26" s="660"/>
      <c r="DU26" s="660"/>
      <c r="DV26" s="661"/>
      <c r="DW26" s="664" t="s">
        <v>127</v>
      </c>
      <c r="DX26" s="686"/>
      <c r="DY26" s="686"/>
      <c r="DZ26" s="686"/>
      <c r="EA26" s="686"/>
      <c r="EB26" s="686"/>
      <c r="EC26" s="687"/>
    </row>
    <row r="27" spans="2:133" ht="11.25" customHeight="1" x14ac:dyDescent="0.15">
      <c r="B27" s="656" t="s">
        <v>298</v>
      </c>
      <c r="C27" s="657"/>
      <c r="D27" s="657"/>
      <c r="E27" s="657"/>
      <c r="F27" s="657"/>
      <c r="G27" s="657"/>
      <c r="H27" s="657"/>
      <c r="I27" s="657"/>
      <c r="J27" s="657"/>
      <c r="K27" s="657"/>
      <c r="L27" s="657"/>
      <c r="M27" s="657"/>
      <c r="N27" s="657"/>
      <c r="O27" s="657"/>
      <c r="P27" s="657"/>
      <c r="Q27" s="658"/>
      <c r="R27" s="659">
        <v>2614511</v>
      </c>
      <c r="S27" s="660"/>
      <c r="T27" s="660"/>
      <c r="U27" s="660"/>
      <c r="V27" s="660"/>
      <c r="W27" s="660"/>
      <c r="X27" s="660"/>
      <c r="Y27" s="661"/>
      <c r="Z27" s="662">
        <v>63.6</v>
      </c>
      <c r="AA27" s="662"/>
      <c r="AB27" s="662"/>
      <c r="AC27" s="662"/>
      <c r="AD27" s="663">
        <v>2398213</v>
      </c>
      <c r="AE27" s="663"/>
      <c r="AF27" s="663"/>
      <c r="AG27" s="663"/>
      <c r="AH27" s="663"/>
      <c r="AI27" s="663"/>
      <c r="AJ27" s="663"/>
      <c r="AK27" s="663"/>
      <c r="AL27" s="664">
        <v>100</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175977</v>
      </c>
      <c r="BH27" s="660"/>
      <c r="BI27" s="660"/>
      <c r="BJ27" s="660"/>
      <c r="BK27" s="660"/>
      <c r="BL27" s="660"/>
      <c r="BM27" s="660"/>
      <c r="BN27" s="661"/>
      <c r="BO27" s="662">
        <v>100</v>
      </c>
      <c r="BP27" s="662"/>
      <c r="BQ27" s="662"/>
      <c r="BR27" s="662"/>
      <c r="BS27" s="663">
        <v>2144</v>
      </c>
      <c r="BT27" s="663"/>
      <c r="BU27" s="663"/>
      <c r="BV27" s="663"/>
      <c r="BW27" s="663"/>
      <c r="BX27" s="663"/>
      <c r="BY27" s="663"/>
      <c r="BZ27" s="663"/>
      <c r="CA27" s="663"/>
      <c r="CB27" s="667"/>
      <c r="CD27" s="656" t="s">
        <v>300</v>
      </c>
      <c r="CE27" s="657"/>
      <c r="CF27" s="657"/>
      <c r="CG27" s="657"/>
      <c r="CH27" s="657"/>
      <c r="CI27" s="657"/>
      <c r="CJ27" s="657"/>
      <c r="CK27" s="657"/>
      <c r="CL27" s="657"/>
      <c r="CM27" s="657"/>
      <c r="CN27" s="657"/>
      <c r="CO27" s="657"/>
      <c r="CP27" s="657"/>
      <c r="CQ27" s="658"/>
      <c r="CR27" s="659">
        <v>168593</v>
      </c>
      <c r="CS27" s="692"/>
      <c r="CT27" s="692"/>
      <c r="CU27" s="692"/>
      <c r="CV27" s="692"/>
      <c r="CW27" s="692"/>
      <c r="CX27" s="692"/>
      <c r="CY27" s="693"/>
      <c r="CZ27" s="664">
        <v>4.4000000000000004</v>
      </c>
      <c r="DA27" s="686"/>
      <c r="DB27" s="686"/>
      <c r="DC27" s="694"/>
      <c r="DD27" s="668">
        <v>34319</v>
      </c>
      <c r="DE27" s="692"/>
      <c r="DF27" s="692"/>
      <c r="DG27" s="692"/>
      <c r="DH27" s="692"/>
      <c r="DI27" s="692"/>
      <c r="DJ27" s="692"/>
      <c r="DK27" s="693"/>
      <c r="DL27" s="668">
        <v>33319</v>
      </c>
      <c r="DM27" s="692"/>
      <c r="DN27" s="692"/>
      <c r="DO27" s="692"/>
      <c r="DP27" s="692"/>
      <c r="DQ27" s="692"/>
      <c r="DR27" s="692"/>
      <c r="DS27" s="692"/>
      <c r="DT27" s="692"/>
      <c r="DU27" s="692"/>
      <c r="DV27" s="693"/>
      <c r="DW27" s="664">
        <v>1.3</v>
      </c>
      <c r="DX27" s="686"/>
      <c r="DY27" s="686"/>
      <c r="DZ27" s="686"/>
      <c r="EA27" s="686"/>
      <c r="EB27" s="686"/>
      <c r="EC27" s="687"/>
    </row>
    <row r="28" spans="2:133" ht="11.25" customHeight="1" x14ac:dyDescent="0.15">
      <c r="B28" s="656" t="s">
        <v>301</v>
      </c>
      <c r="C28" s="657"/>
      <c r="D28" s="657"/>
      <c r="E28" s="657"/>
      <c r="F28" s="657"/>
      <c r="G28" s="657"/>
      <c r="H28" s="657"/>
      <c r="I28" s="657"/>
      <c r="J28" s="657"/>
      <c r="K28" s="657"/>
      <c r="L28" s="657"/>
      <c r="M28" s="657"/>
      <c r="N28" s="657"/>
      <c r="O28" s="657"/>
      <c r="P28" s="657"/>
      <c r="Q28" s="658"/>
      <c r="R28" s="659" t="s">
        <v>127</v>
      </c>
      <c r="S28" s="660"/>
      <c r="T28" s="660"/>
      <c r="U28" s="660"/>
      <c r="V28" s="660"/>
      <c r="W28" s="660"/>
      <c r="X28" s="660"/>
      <c r="Y28" s="661"/>
      <c r="Z28" s="662" t="s">
        <v>127</v>
      </c>
      <c r="AA28" s="662"/>
      <c r="AB28" s="662"/>
      <c r="AC28" s="662"/>
      <c r="AD28" s="663" t="s">
        <v>127</v>
      </c>
      <c r="AE28" s="663"/>
      <c r="AF28" s="663"/>
      <c r="AG28" s="663"/>
      <c r="AH28" s="663"/>
      <c r="AI28" s="663"/>
      <c r="AJ28" s="663"/>
      <c r="AK28" s="663"/>
      <c r="AL28" s="664" t="s">
        <v>127</v>
      </c>
      <c r="AM28" s="665"/>
      <c r="AN28" s="665"/>
      <c r="AO28" s="666"/>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62"/>
      <c r="BP28" s="662"/>
      <c r="BQ28" s="662"/>
      <c r="BR28" s="662"/>
      <c r="BS28" s="668"/>
      <c r="BT28" s="660"/>
      <c r="BU28" s="660"/>
      <c r="BV28" s="660"/>
      <c r="BW28" s="660"/>
      <c r="BX28" s="660"/>
      <c r="BY28" s="660"/>
      <c r="BZ28" s="660"/>
      <c r="CA28" s="660"/>
      <c r="CB28" s="669"/>
      <c r="CD28" s="656" t="s">
        <v>302</v>
      </c>
      <c r="CE28" s="657"/>
      <c r="CF28" s="657"/>
      <c r="CG28" s="657"/>
      <c r="CH28" s="657"/>
      <c r="CI28" s="657"/>
      <c r="CJ28" s="657"/>
      <c r="CK28" s="657"/>
      <c r="CL28" s="657"/>
      <c r="CM28" s="657"/>
      <c r="CN28" s="657"/>
      <c r="CO28" s="657"/>
      <c r="CP28" s="657"/>
      <c r="CQ28" s="658"/>
      <c r="CR28" s="659">
        <v>735092</v>
      </c>
      <c r="CS28" s="660"/>
      <c r="CT28" s="660"/>
      <c r="CU28" s="660"/>
      <c r="CV28" s="660"/>
      <c r="CW28" s="660"/>
      <c r="CX28" s="660"/>
      <c r="CY28" s="661"/>
      <c r="CZ28" s="664">
        <v>19</v>
      </c>
      <c r="DA28" s="686"/>
      <c r="DB28" s="686"/>
      <c r="DC28" s="694"/>
      <c r="DD28" s="668">
        <v>697685</v>
      </c>
      <c r="DE28" s="660"/>
      <c r="DF28" s="660"/>
      <c r="DG28" s="660"/>
      <c r="DH28" s="660"/>
      <c r="DI28" s="660"/>
      <c r="DJ28" s="660"/>
      <c r="DK28" s="661"/>
      <c r="DL28" s="668">
        <v>697685</v>
      </c>
      <c r="DM28" s="660"/>
      <c r="DN28" s="660"/>
      <c r="DO28" s="660"/>
      <c r="DP28" s="660"/>
      <c r="DQ28" s="660"/>
      <c r="DR28" s="660"/>
      <c r="DS28" s="660"/>
      <c r="DT28" s="660"/>
      <c r="DU28" s="660"/>
      <c r="DV28" s="661"/>
      <c r="DW28" s="664">
        <v>28.3</v>
      </c>
      <c r="DX28" s="686"/>
      <c r="DY28" s="686"/>
      <c r="DZ28" s="686"/>
      <c r="EA28" s="686"/>
      <c r="EB28" s="686"/>
      <c r="EC28" s="687"/>
    </row>
    <row r="29" spans="2:133" ht="11.25" customHeight="1" x14ac:dyDescent="0.15">
      <c r="B29" s="656" t="s">
        <v>303</v>
      </c>
      <c r="C29" s="657"/>
      <c r="D29" s="657"/>
      <c r="E29" s="657"/>
      <c r="F29" s="657"/>
      <c r="G29" s="657"/>
      <c r="H29" s="657"/>
      <c r="I29" s="657"/>
      <c r="J29" s="657"/>
      <c r="K29" s="657"/>
      <c r="L29" s="657"/>
      <c r="M29" s="657"/>
      <c r="N29" s="657"/>
      <c r="O29" s="657"/>
      <c r="P29" s="657"/>
      <c r="Q29" s="658"/>
      <c r="R29" s="659">
        <v>116543</v>
      </c>
      <c r="S29" s="660"/>
      <c r="T29" s="660"/>
      <c r="U29" s="660"/>
      <c r="V29" s="660"/>
      <c r="W29" s="660"/>
      <c r="X29" s="660"/>
      <c r="Y29" s="661"/>
      <c r="Z29" s="662">
        <v>2.8</v>
      </c>
      <c r="AA29" s="662"/>
      <c r="AB29" s="662"/>
      <c r="AC29" s="662"/>
      <c r="AD29" s="663" t="s">
        <v>127</v>
      </c>
      <c r="AE29" s="663"/>
      <c r="AF29" s="663"/>
      <c r="AG29" s="663"/>
      <c r="AH29" s="663"/>
      <c r="AI29" s="663"/>
      <c r="AJ29" s="663"/>
      <c r="AK29" s="663"/>
      <c r="AL29" s="664" t="s">
        <v>127</v>
      </c>
      <c r="AM29" s="665"/>
      <c r="AN29" s="665"/>
      <c r="AO29" s="666"/>
      <c r="AP29" s="677"/>
      <c r="AQ29" s="678"/>
      <c r="AR29" s="678"/>
      <c r="AS29" s="678"/>
      <c r="AT29" s="678"/>
      <c r="AU29" s="678"/>
      <c r="AV29" s="678"/>
      <c r="AW29" s="678"/>
      <c r="AX29" s="678"/>
      <c r="AY29" s="678"/>
      <c r="AZ29" s="678"/>
      <c r="BA29" s="678"/>
      <c r="BB29" s="678"/>
      <c r="BC29" s="678"/>
      <c r="BD29" s="678"/>
      <c r="BE29" s="678"/>
      <c r="BF29" s="679"/>
      <c r="BG29" s="659"/>
      <c r="BH29" s="660"/>
      <c r="BI29" s="660"/>
      <c r="BJ29" s="660"/>
      <c r="BK29" s="660"/>
      <c r="BL29" s="660"/>
      <c r="BM29" s="660"/>
      <c r="BN29" s="661"/>
      <c r="BO29" s="662"/>
      <c r="BP29" s="662"/>
      <c r="BQ29" s="662"/>
      <c r="BR29" s="662"/>
      <c r="BS29" s="663"/>
      <c r="BT29" s="663"/>
      <c r="BU29" s="663"/>
      <c r="BV29" s="663"/>
      <c r="BW29" s="663"/>
      <c r="BX29" s="663"/>
      <c r="BY29" s="663"/>
      <c r="BZ29" s="663"/>
      <c r="CA29" s="663"/>
      <c r="CB29" s="667"/>
      <c r="CD29" s="697" t="s">
        <v>304</v>
      </c>
      <c r="CE29" s="698"/>
      <c r="CF29" s="656" t="s">
        <v>69</v>
      </c>
      <c r="CG29" s="657"/>
      <c r="CH29" s="657"/>
      <c r="CI29" s="657"/>
      <c r="CJ29" s="657"/>
      <c r="CK29" s="657"/>
      <c r="CL29" s="657"/>
      <c r="CM29" s="657"/>
      <c r="CN29" s="657"/>
      <c r="CO29" s="657"/>
      <c r="CP29" s="657"/>
      <c r="CQ29" s="658"/>
      <c r="CR29" s="659">
        <v>734863</v>
      </c>
      <c r="CS29" s="692"/>
      <c r="CT29" s="692"/>
      <c r="CU29" s="692"/>
      <c r="CV29" s="692"/>
      <c r="CW29" s="692"/>
      <c r="CX29" s="692"/>
      <c r="CY29" s="693"/>
      <c r="CZ29" s="664">
        <v>19</v>
      </c>
      <c r="DA29" s="686"/>
      <c r="DB29" s="686"/>
      <c r="DC29" s="694"/>
      <c r="DD29" s="668">
        <v>697456</v>
      </c>
      <c r="DE29" s="692"/>
      <c r="DF29" s="692"/>
      <c r="DG29" s="692"/>
      <c r="DH29" s="692"/>
      <c r="DI29" s="692"/>
      <c r="DJ29" s="692"/>
      <c r="DK29" s="693"/>
      <c r="DL29" s="668">
        <v>697456</v>
      </c>
      <c r="DM29" s="692"/>
      <c r="DN29" s="692"/>
      <c r="DO29" s="692"/>
      <c r="DP29" s="692"/>
      <c r="DQ29" s="692"/>
      <c r="DR29" s="692"/>
      <c r="DS29" s="692"/>
      <c r="DT29" s="692"/>
      <c r="DU29" s="692"/>
      <c r="DV29" s="693"/>
      <c r="DW29" s="664">
        <v>28.2</v>
      </c>
      <c r="DX29" s="686"/>
      <c r="DY29" s="686"/>
      <c r="DZ29" s="686"/>
      <c r="EA29" s="686"/>
      <c r="EB29" s="686"/>
      <c r="EC29" s="687"/>
    </row>
    <row r="30" spans="2:133" ht="11.25" customHeight="1" x14ac:dyDescent="0.15">
      <c r="B30" s="656" t="s">
        <v>305</v>
      </c>
      <c r="C30" s="657"/>
      <c r="D30" s="657"/>
      <c r="E30" s="657"/>
      <c r="F30" s="657"/>
      <c r="G30" s="657"/>
      <c r="H30" s="657"/>
      <c r="I30" s="657"/>
      <c r="J30" s="657"/>
      <c r="K30" s="657"/>
      <c r="L30" s="657"/>
      <c r="M30" s="657"/>
      <c r="N30" s="657"/>
      <c r="O30" s="657"/>
      <c r="P30" s="657"/>
      <c r="Q30" s="658"/>
      <c r="R30" s="659">
        <v>56157</v>
      </c>
      <c r="S30" s="660"/>
      <c r="T30" s="660"/>
      <c r="U30" s="660"/>
      <c r="V30" s="660"/>
      <c r="W30" s="660"/>
      <c r="X30" s="660"/>
      <c r="Y30" s="661"/>
      <c r="Z30" s="662">
        <v>1.4</v>
      </c>
      <c r="AA30" s="662"/>
      <c r="AB30" s="662"/>
      <c r="AC30" s="662"/>
      <c r="AD30" s="663" t="s">
        <v>127</v>
      </c>
      <c r="AE30" s="663"/>
      <c r="AF30" s="663"/>
      <c r="AG30" s="663"/>
      <c r="AH30" s="663"/>
      <c r="AI30" s="663"/>
      <c r="AJ30" s="663"/>
      <c r="AK30" s="663"/>
      <c r="AL30" s="664" t="s">
        <v>127</v>
      </c>
      <c r="AM30" s="665"/>
      <c r="AN30" s="665"/>
      <c r="AO30" s="666"/>
      <c r="AP30" s="641" t="s">
        <v>223</v>
      </c>
      <c r="AQ30" s="642"/>
      <c r="AR30" s="642"/>
      <c r="AS30" s="642"/>
      <c r="AT30" s="642"/>
      <c r="AU30" s="642"/>
      <c r="AV30" s="642"/>
      <c r="AW30" s="642"/>
      <c r="AX30" s="642"/>
      <c r="AY30" s="642"/>
      <c r="AZ30" s="642"/>
      <c r="BA30" s="642"/>
      <c r="BB30" s="642"/>
      <c r="BC30" s="642"/>
      <c r="BD30" s="642"/>
      <c r="BE30" s="642"/>
      <c r="BF30" s="643"/>
      <c r="BG30" s="641" t="s">
        <v>306</v>
      </c>
      <c r="BH30" s="695"/>
      <c r="BI30" s="695"/>
      <c r="BJ30" s="695"/>
      <c r="BK30" s="695"/>
      <c r="BL30" s="695"/>
      <c r="BM30" s="695"/>
      <c r="BN30" s="695"/>
      <c r="BO30" s="695"/>
      <c r="BP30" s="695"/>
      <c r="BQ30" s="696"/>
      <c r="BR30" s="641" t="s">
        <v>307</v>
      </c>
      <c r="BS30" s="695"/>
      <c r="BT30" s="695"/>
      <c r="BU30" s="695"/>
      <c r="BV30" s="695"/>
      <c r="BW30" s="695"/>
      <c r="BX30" s="695"/>
      <c r="BY30" s="695"/>
      <c r="BZ30" s="695"/>
      <c r="CA30" s="695"/>
      <c r="CB30" s="696"/>
      <c r="CD30" s="699"/>
      <c r="CE30" s="700"/>
      <c r="CF30" s="656" t="s">
        <v>308</v>
      </c>
      <c r="CG30" s="657"/>
      <c r="CH30" s="657"/>
      <c r="CI30" s="657"/>
      <c r="CJ30" s="657"/>
      <c r="CK30" s="657"/>
      <c r="CL30" s="657"/>
      <c r="CM30" s="657"/>
      <c r="CN30" s="657"/>
      <c r="CO30" s="657"/>
      <c r="CP30" s="657"/>
      <c r="CQ30" s="658"/>
      <c r="CR30" s="659">
        <v>716716</v>
      </c>
      <c r="CS30" s="660"/>
      <c r="CT30" s="660"/>
      <c r="CU30" s="660"/>
      <c r="CV30" s="660"/>
      <c r="CW30" s="660"/>
      <c r="CX30" s="660"/>
      <c r="CY30" s="661"/>
      <c r="CZ30" s="664">
        <v>18.600000000000001</v>
      </c>
      <c r="DA30" s="686"/>
      <c r="DB30" s="686"/>
      <c r="DC30" s="694"/>
      <c r="DD30" s="668">
        <v>679309</v>
      </c>
      <c r="DE30" s="660"/>
      <c r="DF30" s="660"/>
      <c r="DG30" s="660"/>
      <c r="DH30" s="660"/>
      <c r="DI30" s="660"/>
      <c r="DJ30" s="660"/>
      <c r="DK30" s="661"/>
      <c r="DL30" s="668">
        <v>679309</v>
      </c>
      <c r="DM30" s="660"/>
      <c r="DN30" s="660"/>
      <c r="DO30" s="660"/>
      <c r="DP30" s="660"/>
      <c r="DQ30" s="660"/>
      <c r="DR30" s="660"/>
      <c r="DS30" s="660"/>
      <c r="DT30" s="660"/>
      <c r="DU30" s="660"/>
      <c r="DV30" s="661"/>
      <c r="DW30" s="664">
        <v>27.5</v>
      </c>
      <c r="DX30" s="686"/>
      <c r="DY30" s="686"/>
      <c r="DZ30" s="686"/>
      <c r="EA30" s="686"/>
      <c r="EB30" s="686"/>
      <c r="EC30" s="687"/>
    </row>
    <row r="31" spans="2:133" ht="11.25" customHeight="1" x14ac:dyDescent="0.15">
      <c r="B31" s="656" t="s">
        <v>309</v>
      </c>
      <c r="C31" s="657"/>
      <c r="D31" s="657"/>
      <c r="E31" s="657"/>
      <c r="F31" s="657"/>
      <c r="G31" s="657"/>
      <c r="H31" s="657"/>
      <c r="I31" s="657"/>
      <c r="J31" s="657"/>
      <c r="K31" s="657"/>
      <c r="L31" s="657"/>
      <c r="M31" s="657"/>
      <c r="N31" s="657"/>
      <c r="O31" s="657"/>
      <c r="P31" s="657"/>
      <c r="Q31" s="658"/>
      <c r="R31" s="659">
        <v>1051</v>
      </c>
      <c r="S31" s="660"/>
      <c r="T31" s="660"/>
      <c r="U31" s="660"/>
      <c r="V31" s="660"/>
      <c r="W31" s="660"/>
      <c r="X31" s="660"/>
      <c r="Y31" s="661"/>
      <c r="Z31" s="662">
        <v>0</v>
      </c>
      <c r="AA31" s="662"/>
      <c r="AB31" s="662"/>
      <c r="AC31" s="662"/>
      <c r="AD31" s="663" t="s">
        <v>127</v>
      </c>
      <c r="AE31" s="663"/>
      <c r="AF31" s="663"/>
      <c r="AG31" s="663"/>
      <c r="AH31" s="663"/>
      <c r="AI31" s="663"/>
      <c r="AJ31" s="663"/>
      <c r="AK31" s="663"/>
      <c r="AL31" s="664" t="s">
        <v>127</v>
      </c>
      <c r="AM31" s="665"/>
      <c r="AN31" s="665"/>
      <c r="AO31" s="666"/>
      <c r="AP31" s="707" t="s">
        <v>310</v>
      </c>
      <c r="AQ31" s="708"/>
      <c r="AR31" s="708"/>
      <c r="AS31" s="708"/>
      <c r="AT31" s="713" t="s">
        <v>311</v>
      </c>
      <c r="AU31" s="356"/>
      <c r="AV31" s="356"/>
      <c r="AW31" s="356"/>
      <c r="AX31" s="645" t="s">
        <v>188</v>
      </c>
      <c r="AY31" s="646"/>
      <c r="AZ31" s="646"/>
      <c r="BA31" s="646"/>
      <c r="BB31" s="646"/>
      <c r="BC31" s="646"/>
      <c r="BD31" s="646"/>
      <c r="BE31" s="646"/>
      <c r="BF31" s="647"/>
      <c r="BG31" s="706">
        <v>99.3</v>
      </c>
      <c r="BH31" s="703"/>
      <c r="BI31" s="703"/>
      <c r="BJ31" s="703"/>
      <c r="BK31" s="703"/>
      <c r="BL31" s="703"/>
      <c r="BM31" s="654">
        <v>96.9</v>
      </c>
      <c r="BN31" s="703"/>
      <c r="BO31" s="703"/>
      <c r="BP31" s="703"/>
      <c r="BQ31" s="704"/>
      <c r="BR31" s="706">
        <v>99.3</v>
      </c>
      <c r="BS31" s="703"/>
      <c r="BT31" s="703"/>
      <c r="BU31" s="703"/>
      <c r="BV31" s="703"/>
      <c r="BW31" s="703"/>
      <c r="BX31" s="654">
        <v>97</v>
      </c>
      <c r="BY31" s="703"/>
      <c r="BZ31" s="703"/>
      <c r="CA31" s="703"/>
      <c r="CB31" s="704"/>
      <c r="CD31" s="699"/>
      <c r="CE31" s="700"/>
      <c r="CF31" s="656" t="s">
        <v>312</v>
      </c>
      <c r="CG31" s="657"/>
      <c r="CH31" s="657"/>
      <c r="CI31" s="657"/>
      <c r="CJ31" s="657"/>
      <c r="CK31" s="657"/>
      <c r="CL31" s="657"/>
      <c r="CM31" s="657"/>
      <c r="CN31" s="657"/>
      <c r="CO31" s="657"/>
      <c r="CP31" s="657"/>
      <c r="CQ31" s="658"/>
      <c r="CR31" s="659">
        <v>18147</v>
      </c>
      <c r="CS31" s="692"/>
      <c r="CT31" s="692"/>
      <c r="CU31" s="692"/>
      <c r="CV31" s="692"/>
      <c r="CW31" s="692"/>
      <c r="CX31" s="692"/>
      <c r="CY31" s="693"/>
      <c r="CZ31" s="664">
        <v>0.5</v>
      </c>
      <c r="DA31" s="686"/>
      <c r="DB31" s="686"/>
      <c r="DC31" s="694"/>
      <c r="DD31" s="668">
        <v>18147</v>
      </c>
      <c r="DE31" s="692"/>
      <c r="DF31" s="692"/>
      <c r="DG31" s="692"/>
      <c r="DH31" s="692"/>
      <c r="DI31" s="692"/>
      <c r="DJ31" s="692"/>
      <c r="DK31" s="693"/>
      <c r="DL31" s="668">
        <v>18147</v>
      </c>
      <c r="DM31" s="692"/>
      <c r="DN31" s="692"/>
      <c r="DO31" s="692"/>
      <c r="DP31" s="692"/>
      <c r="DQ31" s="692"/>
      <c r="DR31" s="692"/>
      <c r="DS31" s="692"/>
      <c r="DT31" s="692"/>
      <c r="DU31" s="692"/>
      <c r="DV31" s="693"/>
      <c r="DW31" s="664">
        <v>0.7</v>
      </c>
      <c r="DX31" s="686"/>
      <c r="DY31" s="686"/>
      <c r="DZ31" s="686"/>
      <c r="EA31" s="686"/>
      <c r="EB31" s="686"/>
      <c r="EC31" s="687"/>
    </row>
    <row r="32" spans="2:133" ht="11.25" customHeight="1" x14ac:dyDescent="0.15">
      <c r="B32" s="656" t="s">
        <v>313</v>
      </c>
      <c r="C32" s="657"/>
      <c r="D32" s="657"/>
      <c r="E32" s="657"/>
      <c r="F32" s="657"/>
      <c r="G32" s="657"/>
      <c r="H32" s="657"/>
      <c r="I32" s="657"/>
      <c r="J32" s="657"/>
      <c r="K32" s="657"/>
      <c r="L32" s="657"/>
      <c r="M32" s="657"/>
      <c r="N32" s="657"/>
      <c r="O32" s="657"/>
      <c r="P32" s="657"/>
      <c r="Q32" s="658"/>
      <c r="R32" s="659">
        <v>362864</v>
      </c>
      <c r="S32" s="660"/>
      <c r="T32" s="660"/>
      <c r="U32" s="660"/>
      <c r="V32" s="660"/>
      <c r="W32" s="660"/>
      <c r="X32" s="660"/>
      <c r="Y32" s="661"/>
      <c r="Z32" s="662">
        <v>8.8000000000000007</v>
      </c>
      <c r="AA32" s="662"/>
      <c r="AB32" s="662"/>
      <c r="AC32" s="662"/>
      <c r="AD32" s="663" t="s">
        <v>127</v>
      </c>
      <c r="AE32" s="663"/>
      <c r="AF32" s="663"/>
      <c r="AG32" s="663"/>
      <c r="AH32" s="663"/>
      <c r="AI32" s="663"/>
      <c r="AJ32" s="663"/>
      <c r="AK32" s="663"/>
      <c r="AL32" s="664" t="s">
        <v>127</v>
      </c>
      <c r="AM32" s="665"/>
      <c r="AN32" s="665"/>
      <c r="AO32" s="666"/>
      <c r="AP32" s="709"/>
      <c r="AQ32" s="710"/>
      <c r="AR32" s="710"/>
      <c r="AS32" s="710"/>
      <c r="AT32" s="714"/>
      <c r="AU32" s="211" t="s">
        <v>314</v>
      </c>
      <c r="AX32" s="656" t="s">
        <v>315</v>
      </c>
      <c r="AY32" s="657"/>
      <c r="AZ32" s="657"/>
      <c r="BA32" s="657"/>
      <c r="BB32" s="657"/>
      <c r="BC32" s="657"/>
      <c r="BD32" s="657"/>
      <c r="BE32" s="657"/>
      <c r="BF32" s="658"/>
      <c r="BG32" s="716">
        <v>99.6</v>
      </c>
      <c r="BH32" s="692"/>
      <c r="BI32" s="692"/>
      <c r="BJ32" s="692"/>
      <c r="BK32" s="692"/>
      <c r="BL32" s="692"/>
      <c r="BM32" s="665">
        <v>97.6</v>
      </c>
      <c r="BN32" s="692"/>
      <c r="BO32" s="692"/>
      <c r="BP32" s="692"/>
      <c r="BQ32" s="705"/>
      <c r="BR32" s="716">
        <v>99.8</v>
      </c>
      <c r="BS32" s="692"/>
      <c r="BT32" s="692"/>
      <c r="BU32" s="692"/>
      <c r="BV32" s="692"/>
      <c r="BW32" s="692"/>
      <c r="BX32" s="665">
        <v>97.5</v>
      </c>
      <c r="BY32" s="692"/>
      <c r="BZ32" s="692"/>
      <c r="CA32" s="692"/>
      <c r="CB32" s="705"/>
      <c r="CD32" s="701"/>
      <c r="CE32" s="702"/>
      <c r="CF32" s="656" t="s">
        <v>316</v>
      </c>
      <c r="CG32" s="657"/>
      <c r="CH32" s="657"/>
      <c r="CI32" s="657"/>
      <c r="CJ32" s="657"/>
      <c r="CK32" s="657"/>
      <c r="CL32" s="657"/>
      <c r="CM32" s="657"/>
      <c r="CN32" s="657"/>
      <c r="CO32" s="657"/>
      <c r="CP32" s="657"/>
      <c r="CQ32" s="658"/>
      <c r="CR32" s="659">
        <v>229</v>
      </c>
      <c r="CS32" s="660"/>
      <c r="CT32" s="660"/>
      <c r="CU32" s="660"/>
      <c r="CV32" s="660"/>
      <c r="CW32" s="660"/>
      <c r="CX32" s="660"/>
      <c r="CY32" s="661"/>
      <c r="CZ32" s="664">
        <v>0</v>
      </c>
      <c r="DA32" s="686"/>
      <c r="DB32" s="686"/>
      <c r="DC32" s="694"/>
      <c r="DD32" s="668">
        <v>229</v>
      </c>
      <c r="DE32" s="660"/>
      <c r="DF32" s="660"/>
      <c r="DG32" s="660"/>
      <c r="DH32" s="660"/>
      <c r="DI32" s="660"/>
      <c r="DJ32" s="660"/>
      <c r="DK32" s="661"/>
      <c r="DL32" s="668">
        <v>229</v>
      </c>
      <c r="DM32" s="660"/>
      <c r="DN32" s="660"/>
      <c r="DO32" s="660"/>
      <c r="DP32" s="660"/>
      <c r="DQ32" s="660"/>
      <c r="DR32" s="660"/>
      <c r="DS32" s="660"/>
      <c r="DT32" s="660"/>
      <c r="DU32" s="660"/>
      <c r="DV32" s="661"/>
      <c r="DW32" s="664">
        <v>0</v>
      </c>
      <c r="DX32" s="686"/>
      <c r="DY32" s="686"/>
      <c r="DZ32" s="686"/>
      <c r="EA32" s="686"/>
      <c r="EB32" s="686"/>
      <c r="EC32" s="687"/>
    </row>
    <row r="33" spans="2:133" ht="11.25" customHeight="1" x14ac:dyDescent="0.15">
      <c r="B33" s="688" t="s">
        <v>317</v>
      </c>
      <c r="C33" s="689"/>
      <c r="D33" s="689"/>
      <c r="E33" s="689"/>
      <c r="F33" s="689"/>
      <c r="G33" s="689"/>
      <c r="H33" s="689"/>
      <c r="I33" s="689"/>
      <c r="J33" s="689"/>
      <c r="K33" s="689"/>
      <c r="L33" s="689"/>
      <c r="M33" s="689"/>
      <c r="N33" s="689"/>
      <c r="O33" s="689"/>
      <c r="P33" s="689"/>
      <c r="Q33" s="690"/>
      <c r="R33" s="659" t="s">
        <v>127</v>
      </c>
      <c r="S33" s="660"/>
      <c r="T33" s="660"/>
      <c r="U33" s="660"/>
      <c r="V33" s="660"/>
      <c r="W33" s="660"/>
      <c r="X33" s="660"/>
      <c r="Y33" s="661"/>
      <c r="Z33" s="662" t="s">
        <v>127</v>
      </c>
      <c r="AA33" s="662"/>
      <c r="AB33" s="662"/>
      <c r="AC33" s="662"/>
      <c r="AD33" s="663" t="s">
        <v>127</v>
      </c>
      <c r="AE33" s="663"/>
      <c r="AF33" s="663"/>
      <c r="AG33" s="663"/>
      <c r="AH33" s="663"/>
      <c r="AI33" s="663"/>
      <c r="AJ33" s="663"/>
      <c r="AK33" s="663"/>
      <c r="AL33" s="664" t="s">
        <v>127</v>
      </c>
      <c r="AM33" s="665"/>
      <c r="AN33" s="665"/>
      <c r="AO33" s="666"/>
      <c r="AP33" s="711"/>
      <c r="AQ33" s="712"/>
      <c r="AR33" s="712"/>
      <c r="AS33" s="712"/>
      <c r="AT33" s="715"/>
      <c r="AU33" s="355"/>
      <c r="AV33" s="355"/>
      <c r="AW33" s="355"/>
      <c r="AX33" s="677" t="s">
        <v>318</v>
      </c>
      <c r="AY33" s="678"/>
      <c r="AZ33" s="678"/>
      <c r="BA33" s="678"/>
      <c r="BB33" s="678"/>
      <c r="BC33" s="678"/>
      <c r="BD33" s="678"/>
      <c r="BE33" s="678"/>
      <c r="BF33" s="679"/>
      <c r="BG33" s="717">
        <v>98.8</v>
      </c>
      <c r="BH33" s="718"/>
      <c r="BI33" s="718"/>
      <c r="BJ33" s="718"/>
      <c r="BK33" s="718"/>
      <c r="BL33" s="718"/>
      <c r="BM33" s="719">
        <v>94.9</v>
      </c>
      <c r="BN33" s="718"/>
      <c r="BO33" s="718"/>
      <c r="BP33" s="718"/>
      <c r="BQ33" s="720"/>
      <c r="BR33" s="717">
        <v>98.5</v>
      </c>
      <c r="BS33" s="718"/>
      <c r="BT33" s="718"/>
      <c r="BU33" s="718"/>
      <c r="BV33" s="718"/>
      <c r="BW33" s="718"/>
      <c r="BX33" s="719">
        <v>95.5</v>
      </c>
      <c r="BY33" s="718"/>
      <c r="BZ33" s="718"/>
      <c r="CA33" s="718"/>
      <c r="CB33" s="720"/>
      <c r="CD33" s="656" t="s">
        <v>319</v>
      </c>
      <c r="CE33" s="657"/>
      <c r="CF33" s="657"/>
      <c r="CG33" s="657"/>
      <c r="CH33" s="657"/>
      <c r="CI33" s="657"/>
      <c r="CJ33" s="657"/>
      <c r="CK33" s="657"/>
      <c r="CL33" s="657"/>
      <c r="CM33" s="657"/>
      <c r="CN33" s="657"/>
      <c r="CO33" s="657"/>
      <c r="CP33" s="657"/>
      <c r="CQ33" s="658"/>
      <c r="CR33" s="659">
        <v>1711203</v>
      </c>
      <c r="CS33" s="692"/>
      <c r="CT33" s="692"/>
      <c r="CU33" s="692"/>
      <c r="CV33" s="692"/>
      <c r="CW33" s="692"/>
      <c r="CX33" s="692"/>
      <c r="CY33" s="693"/>
      <c r="CZ33" s="664">
        <v>44.3</v>
      </c>
      <c r="DA33" s="686"/>
      <c r="DB33" s="686"/>
      <c r="DC33" s="694"/>
      <c r="DD33" s="668">
        <v>1294632</v>
      </c>
      <c r="DE33" s="692"/>
      <c r="DF33" s="692"/>
      <c r="DG33" s="692"/>
      <c r="DH33" s="692"/>
      <c r="DI33" s="692"/>
      <c r="DJ33" s="692"/>
      <c r="DK33" s="693"/>
      <c r="DL33" s="668">
        <v>861597</v>
      </c>
      <c r="DM33" s="692"/>
      <c r="DN33" s="692"/>
      <c r="DO33" s="692"/>
      <c r="DP33" s="692"/>
      <c r="DQ33" s="692"/>
      <c r="DR33" s="692"/>
      <c r="DS33" s="692"/>
      <c r="DT33" s="692"/>
      <c r="DU33" s="692"/>
      <c r="DV33" s="693"/>
      <c r="DW33" s="664">
        <v>34.9</v>
      </c>
      <c r="DX33" s="686"/>
      <c r="DY33" s="686"/>
      <c r="DZ33" s="686"/>
      <c r="EA33" s="686"/>
      <c r="EB33" s="686"/>
      <c r="EC33" s="687"/>
    </row>
    <row r="34" spans="2:133" ht="11.25" customHeight="1" x14ac:dyDescent="0.15">
      <c r="B34" s="656" t="s">
        <v>320</v>
      </c>
      <c r="C34" s="657"/>
      <c r="D34" s="657"/>
      <c r="E34" s="657"/>
      <c r="F34" s="657"/>
      <c r="G34" s="657"/>
      <c r="H34" s="657"/>
      <c r="I34" s="657"/>
      <c r="J34" s="657"/>
      <c r="K34" s="657"/>
      <c r="L34" s="657"/>
      <c r="M34" s="657"/>
      <c r="N34" s="657"/>
      <c r="O34" s="657"/>
      <c r="P34" s="657"/>
      <c r="Q34" s="658"/>
      <c r="R34" s="659">
        <v>120805</v>
      </c>
      <c r="S34" s="660"/>
      <c r="T34" s="660"/>
      <c r="U34" s="660"/>
      <c r="V34" s="660"/>
      <c r="W34" s="660"/>
      <c r="X34" s="660"/>
      <c r="Y34" s="661"/>
      <c r="Z34" s="662">
        <v>2.9</v>
      </c>
      <c r="AA34" s="662"/>
      <c r="AB34" s="662"/>
      <c r="AC34" s="662"/>
      <c r="AD34" s="663" t="s">
        <v>127</v>
      </c>
      <c r="AE34" s="663"/>
      <c r="AF34" s="663"/>
      <c r="AG34" s="663"/>
      <c r="AH34" s="663"/>
      <c r="AI34" s="663"/>
      <c r="AJ34" s="663"/>
      <c r="AK34" s="663"/>
      <c r="AL34" s="664" t="s">
        <v>127</v>
      </c>
      <c r="AM34" s="665"/>
      <c r="AN34" s="665"/>
      <c r="AO34" s="66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321</v>
      </c>
      <c r="CE34" s="657"/>
      <c r="CF34" s="657"/>
      <c r="CG34" s="657"/>
      <c r="CH34" s="657"/>
      <c r="CI34" s="657"/>
      <c r="CJ34" s="657"/>
      <c r="CK34" s="657"/>
      <c r="CL34" s="657"/>
      <c r="CM34" s="657"/>
      <c r="CN34" s="657"/>
      <c r="CO34" s="657"/>
      <c r="CP34" s="657"/>
      <c r="CQ34" s="658"/>
      <c r="CR34" s="659">
        <v>632657</v>
      </c>
      <c r="CS34" s="660"/>
      <c r="CT34" s="660"/>
      <c r="CU34" s="660"/>
      <c r="CV34" s="660"/>
      <c r="CW34" s="660"/>
      <c r="CX34" s="660"/>
      <c r="CY34" s="661"/>
      <c r="CZ34" s="664">
        <v>16.399999999999999</v>
      </c>
      <c r="DA34" s="686"/>
      <c r="DB34" s="686"/>
      <c r="DC34" s="694"/>
      <c r="DD34" s="668">
        <v>504191</v>
      </c>
      <c r="DE34" s="660"/>
      <c r="DF34" s="660"/>
      <c r="DG34" s="660"/>
      <c r="DH34" s="660"/>
      <c r="DI34" s="660"/>
      <c r="DJ34" s="660"/>
      <c r="DK34" s="661"/>
      <c r="DL34" s="668">
        <v>455652</v>
      </c>
      <c r="DM34" s="660"/>
      <c r="DN34" s="660"/>
      <c r="DO34" s="660"/>
      <c r="DP34" s="660"/>
      <c r="DQ34" s="660"/>
      <c r="DR34" s="660"/>
      <c r="DS34" s="660"/>
      <c r="DT34" s="660"/>
      <c r="DU34" s="660"/>
      <c r="DV34" s="661"/>
      <c r="DW34" s="664">
        <v>18.5</v>
      </c>
      <c r="DX34" s="686"/>
      <c r="DY34" s="686"/>
      <c r="DZ34" s="686"/>
      <c r="EA34" s="686"/>
      <c r="EB34" s="686"/>
      <c r="EC34" s="687"/>
    </row>
    <row r="35" spans="2:133" ht="11.25" customHeight="1" x14ac:dyDescent="0.15">
      <c r="B35" s="656" t="s">
        <v>322</v>
      </c>
      <c r="C35" s="657"/>
      <c r="D35" s="657"/>
      <c r="E35" s="657"/>
      <c r="F35" s="657"/>
      <c r="G35" s="657"/>
      <c r="H35" s="657"/>
      <c r="I35" s="657"/>
      <c r="J35" s="657"/>
      <c r="K35" s="657"/>
      <c r="L35" s="657"/>
      <c r="M35" s="657"/>
      <c r="N35" s="657"/>
      <c r="O35" s="657"/>
      <c r="P35" s="657"/>
      <c r="Q35" s="658"/>
      <c r="R35" s="659">
        <v>27061</v>
      </c>
      <c r="S35" s="660"/>
      <c r="T35" s="660"/>
      <c r="U35" s="660"/>
      <c r="V35" s="660"/>
      <c r="W35" s="660"/>
      <c r="X35" s="660"/>
      <c r="Y35" s="661"/>
      <c r="Z35" s="662">
        <v>0.7</v>
      </c>
      <c r="AA35" s="662"/>
      <c r="AB35" s="662"/>
      <c r="AC35" s="662"/>
      <c r="AD35" s="663" t="s">
        <v>127</v>
      </c>
      <c r="AE35" s="663"/>
      <c r="AF35" s="663"/>
      <c r="AG35" s="663"/>
      <c r="AH35" s="663"/>
      <c r="AI35" s="663"/>
      <c r="AJ35" s="663"/>
      <c r="AK35" s="663"/>
      <c r="AL35" s="664" t="s">
        <v>127</v>
      </c>
      <c r="AM35" s="665"/>
      <c r="AN35" s="665"/>
      <c r="AO35" s="666"/>
      <c r="AP35" s="216"/>
      <c r="AQ35" s="641" t="s">
        <v>323</v>
      </c>
      <c r="AR35" s="642"/>
      <c r="AS35" s="642"/>
      <c r="AT35" s="642"/>
      <c r="AU35" s="642"/>
      <c r="AV35" s="642"/>
      <c r="AW35" s="642"/>
      <c r="AX35" s="642"/>
      <c r="AY35" s="642"/>
      <c r="AZ35" s="642"/>
      <c r="BA35" s="642"/>
      <c r="BB35" s="642"/>
      <c r="BC35" s="642"/>
      <c r="BD35" s="642"/>
      <c r="BE35" s="642"/>
      <c r="BF35" s="643"/>
      <c r="BG35" s="641" t="s">
        <v>324</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56" t="s">
        <v>325</v>
      </c>
      <c r="CE35" s="657"/>
      <c r="CF35" s="657"/>
      <c r="CG35" s="657"/>
      <c r="CH35" s="657"/>
      <c r="CI35" s="657"/>
      <c r="CJ35" s="657"/>
      <c r="CK35" s="657"/>
      <c r="CL35" s="657"/>
      <c r="CM35" s="657"/>
      <c r="CN35" s="657"/>
      <c r="CO35" s="657"/>
      <c r="CP35" s="657"/>
      <c r="CQ35" s="658"/>
      <c r="CR35" s="659">
        <v>92169</v>
      </c>
      <c r="CS35" s="692"/>
      <c r="CT35" s="692"/>
      <c r="CU35" s="692"/>
      <c r="CV35" s="692"/>
      <c r="CW35" s="692"/>
      <c r="CX35" s="692"/>
      <c r="CY35" s="693"/>
      <c r="CZ35" s="664">
        <v>2.4</v>
      </c>
      <c r="DA35" s="686"/>
      <c r="DB35" s="686"/>
      <c r="DC35" s="694"/>
      <c r="DD35" s="668">
        <v>73458</v>
      </c>
      <c r="DE35" s="692"/>
      <c r="DF35" s="692"/>
      <c r="DG35" s="692"/>
      <c r="DH35" s="692"/>
      <c r="DI35" s="692"/>
      <c r="DJ35" s="692"/>
      <c r="DK35" s="693"/>
      <c r="DL35" s="668">
        <v>27412</v>
      </c>
      <c r="DM35" s="692"/>
      <c r="DN35" s="692"/>
      <c r="DO35" s="692"/>
      <c r="DP35" s="692"/>
      <c r="DQ35" s="692"/>
      <c r="DR35" s="692"/>
      <c r="DS35" s="692"/>
      <c r="DT35" s="692"/>
      <c r="DU35" s="692"/>
      <c r="DV35" s="693"/>
      <c r="DW35" s="664">
        <v>1.1000000000000001</v>
      </c>
      <c r="DX35" s="686"/>
      <c r="DY35" s="686"/>
      <c r="DZ35" s="686"/>
      <c r="EA35" s="686"/>
      <c r="EB35" s="686"/>
      <c r="EC35" s="687"/>
    </row>
    <row r="36" spans="2:133" ht="11.25" customHeight="1" x14ac:dyDescent="0.15">
      <c r="B36" s="656" t="s">
        <v>326</v>
      </c>
      <c r="C36" s="657"/>
      <c r="D36" s="657"/>
      <c r="E36" s="657"/>
      <c r="F36" s="657"/>
      <c r="G36" s="657"/>
      <c r="H36" s="657"/>
      <c r="I36" s="657"/>
      <c r="J36" s="657"/>
      <c r="K36" s="657"/>
      <c r="L36" s="657"/>
      <c r="M36" s="657"/>
      <c r="N36" s="657"/>
      <c r="O36" s="657"/>
      <c r="P36" s="657"/>
      <c r="Q36" s="658"/>
      <c r="R36" s="659">
        <v>7265</v>
      </c>
      <c r="S36" s="660"/>
      <c r="T36" s="660"/>
      <c r="U36" s="660"/>
      <c r="V36" s="660"/>
      <c r="W36" s="660"/>
      <c r="X36" s="660"/>
      <c r="Y36" s="661"/>
      <c r="Z36" s="662">
        <v>0.2</v>
      </c>
      <c r="AA36" s="662"/>
      <c r="AB36" s="662"/>
      <c r="AC36" s="662"/>
      <c r="AD36" s="663" t="s">
        <v>127</v>
      </c>
      <c r="AE36" s="663"/>
      <c r="AF36" s="663"/>
      <c r="AG36" s="663"/>
      <c r="AH36" s="663"/>
      <c r="AI36" s="663"/>
      <c r="AJ36" s="663"/>
      <c r="AK36" s="663"/>
      <c r="AL36" s="664" t="s">
        <v>127</v>
      </c>
      <c r="AM36" s="665"/>
      <c r="AN36" s="665"/>
      <c r="AO36" s="666"/>
      <c r="AP36" s="216"/>
      <c r="AQ36" s="721" t="s">
        <v>327</v>
      </c>
      <c r="AR36" s="722"/>
      <c r="AS36" s="722"/>
      <c r="AT36" s="722"/>
      <c r="AU36" s="722"/>
      <c r="AV36" s="722"/>
      <c r="AW36" s="722"/>
      <c r="AX36" s="722"/>
      <c r="AY36" s="723"/>
      <c r="AZ36" s="648">
        <v>291998</v>
      </c>
      <c r="BA36" s="649"/>
      <c r="BB36" s="649"/>
      <c r="BC36" s="649"/>
      <c r="BD36" s="649"/>
      <c r="BE36" s="649"/>
      <c r="BF36" s="724"/>
      <c r="BG36" s="645" t="s">
        <v>328</v>
      </c>
      <c r="BH36" s="646"/>
      <c r="BI36" s="646"/>
      <c r="BJ36" s="646"/>
      <c r="BK36" s="646"/>
      <c r="BL36" s="646"/>
      <c r="BM36" s="646"/>
      <c r="BN36" s="646"/>
      <c r="BO36" s="646"/>
      <c r="BP36" s="646"/>
      <c r="BQ36" s="646"/>
      <c r="BR36" s="646"/>
      <c r="BS36" s="646"/>
      <c r="BT36" s="646"/>
      <c r="BU36" s="647"/>
      <c r="BV36" s="648" t="s">
        <v>127</v>
      </c>
      <c r="BW36" s="649"/>
      <c r="BX36" s="649"/>
      <c r="BY36" s="649"/>
      <c r="BZ36" s="649"/>
      <c r="CA36" s="649"/>
      <c r="CB36" s="724"/>
      <c r="CD36" s="656" t="s">
        <v>329</v>
      </c>
      <c r="CE36" s="657"/>
      <c r="CF36" s="657"/>
      <c r="CG36" s="657"/>
      <c r="CH36" s="657"/>
      <c r="CI36" s="657"/>
      <c r="CJ36" s="657"/>
      <c r="CK36" s="657"/>
      <c r="CL36" s="657"/>
      <c r="CM36" s="657"/>
      <c r="CN36" s="657"/>
      <c r="CO36" s="657"/>
      <c r="CP36" s="657"/>
      <c r="CQ36" s="658"/>
      <c r="CR36" s="659">
        <v>499951</v>
      </c>
      <c r="CS36" s="660"/>
      <c r="CT36" s="660"/>
      <c r="CU36" s="660"/>
      <c r="CV36" s="660"/>
      <c r="CW36" s="660"/>
      <c r="CX36" s="660"/>
      <c r="CY36" s="661"/>
      <c r="CZ36" s="664">
        <v>13</v>
      </c>
      <c r="DA36" s="686"/>
      <c r="DB36" s="686"/>
      <c r="DC36" s="694"/>
      <c r="DD36" s="668">
        <v>347033</v>
      </c>
      <c r="DE36" s="660"/>
      <c r="DF36" s="660"/>
      <c r="DG36" s="660"/>
      <c r="DH36" s="660"/>
      <c r="DI36" s="660"/>
      <c r="DJ36" s="660"/>
      <c r="DK36" s="661"/>
      <c r="DL36" s="668">
        <v>234291</v>
      </c>
      <c r="DM36" s="660"/>
      <c r="DN36" s="660"/>
      <c r="DO36" s="660"/>
      <c r="DP36" s="660"/>
      <c r="DQ36" s="660"/>
      <c r="DR36" s="660"/>
      <c r="DS36" s="660"/>
      <c r="DT36" s="660"/>
      <c r="DU36" s="660"/>
      <c r="DV36" s="661"/>
      <c r="DW36" s="664">
        <v>9.5</v>
      </c>
      <c r="DX36" s="686"/>
      <c r="DY36" s="686"/>
      <c r="DZ36" s="686"/>
      <c r="EA36" s="686"/>
      <c r="EB36" s="686"/>
      <c r="EC36" s="687"/>
    </row>
    <row r="37" spans="2:133" ht="11.25" customHeight="1" x14ac:dyDescent="0.15">
      <c r="B37" s="656" t="s">
        <v>330</v>
      </c>
      <c r="C37" s="657"/>
      <c r="D37" s="657"/>
      <c r="E37" s="657"/>
      <c r="F37" s="657"/>
      <c r="G37" s="657"/>
      <c r="H37" s="657"/>
      <c r="I37" s="657"/>
      <c r="J37" s="657"/>
      <c r="K37" s="657"/>
      <c r="L37" s="657"/>
      <c r="M37" s="657"/>
      <c r="N37" s="657"/>
      <c r="O37" s="657"/>
      <c r="P37" s="657"/>
      <c r="Q37" s="658"/>
      <c r="R37" s="659">
        <v>121615</v>
      </c>
      <c r="S37" s="660"/>
      <c r="T37" s="660"/>
      <c r="U37" s="660"/>
      <c r="V37" s="660"/>
      <c r="W37" s="660"/>
      <c r="X37" s="660"/>
      <c r="Y37" s="661"/>
      <c r="Z37" s="662">
        <v>3</v>
      </c>
      <c r="AA37" s="662"/>
      <c r="AB37" s="662"/>
      <c r="AC37" s="662"/>
      <c r="AD37" s="663" t="s">
        <v>127</v>
      </c>
      <c r="AE37" s="663"/>
      <c r="AF37" s="663"/>
      <c r="AG37" s="663"/>
      <c r="AH37" s="663"/>
      <c r="AI37" s="663"/>
      <c r="AJ37" s="663"/>
      <c r="AK37" s="663"/>
      <c r="AL37" s="664" t="s">
        <v>127</v>
      </c>
      <c r="AM37" s="665"/>
      <c r="AN37" s="665"/>
      <c r="AO37" s="666"/>
      <c r="AQ37" s="725" t="s">
        <v>331</v>
      </c>
      <c r="AR37" s="726"/>
      <c r="AS37" s="726"/>
      <c r="AT37" s="726"/>
      <c r="AU37" s="726"/>
      <c r="AV37" s="726"/>
      <c r="AW37" s="726"/>
      <c r="AX37" s="726"/>
      <c r="AY37" s="727"/>
      <c r="AZ37" s="659">
        <v>123624</v>
      </c>
      <c r="BA37" s="660"/>
      <c r="BB37" s="660"/>
      <c r="BC37" s="660"/>
      <c r="BD37" s="692"/>
      <c r="BE37" s="692"/>
      <c r="BF37" s="705"/>
      <c r="BG37" s="656" t="s">
        <v>332</v>
      </c>
      <c r="BH37" s="657"/>
      <c r="BI37" s="657"/>
      <c r="BJ37" s="657"/>
      <c r="BK37" s="657"/>
      <c r="BL37" s="657"/>
      <c r="BM37" s="657"/>
      <c r="BN37" s="657"/>
      <c r="BO37" s="657"/>
      <c r="BP37" s="657"/>
      <c r="BQ37" s="657"/>
      <c r="BR37" s="657"/>
      <c r="BS37" s="657"/>
      <c r="BT37" s="657"/>
      <c r="BU37" s="658"/>
      <c r="BV37" s="659">
        <v>-724</v>
      </c>
      <c r="BW37" s="660"/>
      <c r="BX37" s="660"/>
      <c r="BY37" s="660"/>
      <c r="BZ37" s="660"/>
      <c r="CA37" s="660"/>
      <c r="CB37" s="669"/>
      <c r="CD37" s="656" t="s">
        <v>333</v>
      </c>
      <c r="CE37" s="657"/>
      <c r="CF37" s="657"/>
      <c r="CG37" s="657"/>
      <c r="CH37" s="657"/>
      <c r="CI37" s="657"/>
      <c r="CJ37" s="657"/>
      <c r="CK37" s="657"/>
      <c r="CL37" s="657"/>
      <c r="CM37" s="657"/>
      <c r="CN37" s="657"/>
      <c r="CO37" s="657"/>
      <c r="CP37" s="657"/>
      <c r="CQ37" s="658"/>
      <c r="CR37" s="659">
        <v>186897</v>
      </c>
      <c r="CS37" s="692"/>
      <c r="CT37" s="692"/>
      <c r="CU37" s="692"/>
      <c r="CV37" s="692"/>
      <c r="CW37" s="692"/>
      <c r="CX37" s="692"/>
      <c r="CY37" s="693"/>
      <c r="CZ37" s="664">
        <v>4.8</v>
      </c>
      <c r="DA37" s="686"/>
      <c r="DB37" s="686"/>
      <c r="DC37" s="694"/>
      <c r="DD37" s="668">
        <v>186897</v>
      </c>
      <c r="DE37" s="692"/>
      <c r="DF37" s="692"/>
      <c r="DG37" s="692"/>
      <c r="DH37" s="692"/>
      <c r="DI37" s="692"/>
      <c r="DJ37" s="692"/>
      <c r="DK37" s="693"/>
      <c r="DL37" s="668">
        <v>176092</v>
      </c>
      <c r="DM37" s="692"/>
      <c r="DN37" s="692"/>
      <c r="DO37" s="692"/>
      <c r="DP37" s="692"/>
      <c r="DQ37" s="692"/>
      <c r="DR37" s="692"/>
      <c r="DS37" s="692"/>
      <c r="DT37" s="692"/>
      <c r="DU37" s="692"/>
      <c r="DV37" s="693"/>
      <c r="DW37" s="664">
        <v>7.1</v>
      </c>
      <c r="DX37" s="686"/>
      <c r="DY37" s="686"/>
      <c r="DZ37" s="686"/>
      <c r="EA37" s="686"/>
      <c r="EB37" s="686"/>
      <c r="EC37" s="687"/>
    </row>
    <row r="38" spans="2:133" ht="11.25" customHeight="1" x14ac:dyDescent="0.15">
      <c r="B38" s="656" t="s">
        <v>334</v>
      </c>
      <c r="C38" s="657"/>
      <c r="D38" s="657"/>
      <c r="E38" s="657"/>
      <c r="F38" s="657"/>
      <c r="G38" s="657"/>
      <c r="H38" s="657"/>
      <c r="I38" s="657"/>
      <c r="J38" s="657"/>
      <c r="K38" s="657"/>
      <c r="L38" s="657"/>
      <c r="M38" s="657"/>
      <c r="N38" s="657"/>
      <c r="O38" s="657"/>
      <c r="P38" s="657"/>
      <c r="Q38" s="658"/>
      <c r="R38" s="659">
        <v>222483</v>
      </c>
      <c r="S38" s="660"/>
      <c r="T38" s="660"/>
      <c r="U38" s="660"/>
      <c r="V38" s="660"/>
      <c r="W38" s="660"/>
      <c r="X38" s="660"/>
      <c r="Y38" s="661"/>
      <c r="Z38" s="662">
        <v>5.4</v>
      </c>
      <c r="AA38" s="662"/>
      <c r="AB38" s="662"/>
      <c r="AC38" s="662"/>
      <c r="AD38" s="663" t="s">
        <v>127</v>
      </c>
      <c r="AE38" s="663"/>
      <c r="AF38" s="663"/>
      <c r="AG38" s="663"/>
      <c r="AH38" s="663"/>
      <c r="AI38" s="663"/>
      <c r="AJ38" s="663"/>
      <c r="AK38" s="663"/>
      <c r="AL38" s="664" t="s">
        <v>127</v>
      </c>
      <c r="AM38" s="665"/>
      <c r="AN38" s="665"/>
      <c r="AO38" s="666"/>
      <c r="AQ38" s="725" t="s">
        <v>335</v>
      </c>
      <c r="AR38" s="726"/>
      <c r="AS38" s="726"/>
      <c r="AT38" s="726"/>
      <c r="AU38" s="726"/>
      <c r="AV38" s="726"/>
      <c r="AW38" s="726"/>
      <c r="AX38" s="726"/>
      <c r="AY38" s="727"/>
      <c r="AZ38" s="659">
        <v>66644</v>
      </c>
      <c r="BA38" s="660"/>
      <c r="BB38" s="660"/>
      <c r="BC38" s="660"/>
      <c r="BD38" s="692"/>
      <c r="BE38" s="692"/>
      <c r="BF38" s="705"/>
      <c r="BG38" s="656" t="s">
        <v>336</v>
      </c>
      <c r="BH38" s="657"/>
      <c r="BI38" s="657"/>
      <c r="BJ38" s="657"/>
      <c r="BK38" s="657"/>
      <c r="BL38" s="657"/>
      <c r="BM38" s="657"/>
      <c r="BN38" s="657"/>
      <c r="BO38" s="657"/>
      <c r="BP38" s="657"/>
      <c r="BQ38" s="657"/>
      <c r="BR38" s="657"/>
      <c r="BS38" s="657"/>
      <c r="BT38" s="657"/>
      <c r="BU38" s="658"/>
      <c r="BV38" s="659">
        <v>196</v>
      </c>
      <c r="BW38" s="660"/>
      <c r="BX38" s="660"/>
      <c r="BY38" s="660"/>
      <c r="BZ38" s="660"/>
      <c r="CA38" s="660"/>
      <c r="CB38" s="669"/>
      <c r="CD38" s="656" t="s">
        <v>337</v>
      </c>
      <c r="CE38" s="657"/>
      <c r="CF38" s="657"/>
      <c r="CG38" s="657"/>
      <c r="CH38" s="657"/>
      <c r="CI38" s="657"/>
      <c r="CJ38" s="657"/>
      <c r="CK38" s="657"/>
      <c r="CL38" s="657"/>
      <c r="CM38" s="657"/>
      <c r="CN38" s="657"/>
      <c r="CO38" s="657"/>
      <c r="CP38" s="657"/>
      <c r="CQ38" s="658"/>
      <c r="CR38" s="659">
        <v>291998</v>
      </c>
      <c r="CS38" s="660"/>
      <c r="CT38" s="660"/>
      <c r="CU38" s="660"/>
      <c r="CV38" s="660"/>
      <c r="CW38" s="660"/>
      <c r="CX38" s="660"/>
      <c r="CY38" s="661"/>
      <c r="CZ38" s="664">
        <v>7.6</v>
      </c>
      <c r="DA38" s="686"/>
      <c r="DB38" s="686"/>
      <c r="DC38" s="694"/>
      <c r="DD38" s="668">
        <v>232781</v>
      </c>
      <c r="DE38" s="660"/>
      <c r="DF38" s="660"/>
      <c r="DG38" s="660"/>
      <c r="DH38" s="660"/>
      <c r="DI38" s="660"/>
      <c r="DJ38" s="660"/>
      <c r="DK38" s="661"/>
      <c r="DL38" s="668">
        <v>143642</v>
      </c>
      <c r="DM38" s="660"/>
      <c r="DN38" s="660"/>
      <c r="DO38" s="660"/>
      <c r="DP38" s="660"/>
      <c r="DQ38" s="660"/>
      <c r="DR38" s="660"/>
      <c r="DS38" s="660"/>
      <c r="DT38" s="660"/>
      <c r="DU38" s="660"/>
      <c r="DV38" s="661"/>
      <c r="DW38" s="664">
        <v>5.8</v>
      </c>
      <c r="DX38" s="686"/>
      <c r="DY38" s="686"/>
      <c r="DZ38" s="686"/>
      <c r="EA38" s="686"/>
      <c r="EB38" s="686"/>
      <c r="EC38" s="687"/>
    </row>
    <row r="39" spans="2:133" ht="11.25" customHeight="1" x14ac:dyDescent="0.15">
      <c r="B39" s="656" t="s">
        <v>338</v>
      </c>
      <c r="C39" s="657"/>
      <c r="D39" s="657"/>
      <c r="E39" s="657"/>
      <c r="F39" s="657"/>
      <c r="G39" s="657"/>
      <c r="H39" s="657"/>
      <c r="I39" s="657"/>
      <c r="J39" s="657"/>
      <c r="K39" s="657"/>
      <c r="L39" s="657"/>
      <c r="M39" s="657"/>
      <c r="N39" s="657"/>
      <c r="O39" s="657"/>
      <c r="P39" s="657"/>
      <c r="Q39" s="658"/>
      <c r="R39" s="659">
        <v>113682</v>
      </c>
      <c r="S39" s="660"/>
      <c r="T39" s="660"/>
      <c r="U39" s="660"/>
      <c r="V39" s="660"/>
      <c r="W39" s="660"/>
      <c r="X39" s="660"/>
      <c r="Y39" s="661"/>
      <c r="Z39" s="662">
        <v>2.8</v>
      </c>
      <c r="AA39" s="662"/>
      <c r="AB39" s="662"/>
      <c r="AC39" s="662"/>
      <c r="AD39" s="663">
        <v>44</v>
      </c>
      <c r="AE39" s="663"/>
      <c r="AF39" s="663"/>
      <c r="AG39" s="663"/>
      <c r="AH39" s="663"/>
      <c r="AI39" s="663"/>
      <c r="AJ39" s="663"/>
      <c r="AK39" s="663"/>
      <c r="AL39" s="664">
        <v>0</v>
      </c>
      <c r="AM39" s="665"/>
      <c r="AN39" s="665"/>
      <c r="AO39" s="666"/>
      <c r="AQ39" s="725" t="s">
        <v>339</v>
      </c>
      <c r="AR39" s="726"/>
      <c r="AS39" s="726"/>
      <c r="AT39" s="726"/>
      <c r="AU39" s="726"/>
      <c r="AV39" s="726"/>
      <c r="AW39" s="726"/>
      <c r="AX39" s="726"/>
      <c r="AY39" s="727"/>
      <c r="AZ39" s="659">
        <v>3103</v>
      </c>
      <c r="BA39" s="660"/>
      <c r="BB39" s="660"/>
      <c r="BC39" s="660"/>
      <c r="BD39" s="692"/>
      <c r="BE39" s="692"/>
      <c r="BF39" s="705"/>
      <c r="BG39" s="656" t="s">
        <v>340</v>
      </c>
      <c r="BH39" s="657"/>
      <c r="BI39" s="657"/>
      <c r="BJ39" s="657"/>
      <c r="BK39" s="657"/>
      <c r="BL39" s="657"/>
      <c r="BM39" s="657"/>
      <c r="BN39" s="657"/>
      <c r="BO39" s="657"/>
      <c r="BP39" s="657"/>
      <c r="BQ39" s="657"/>
      <c r="BR39" s="657"/>
      <c r="BS39" s="657"/>
      <c r="BT39" s="657"/>
      <c r="BU39" s="658"/>
      <c r="BV39" s="659">
        <v>330</v>
      </c>
      <c r="BW39" s="660"/>
      <c r="BX39" s="660"/>
      <c r="BY39" s="660"/>
      <c r="BZ39" s="660"/>
      <c r="CA39" s="660"/>
      <c r="CB39" s="669"/>
      <c r="CD39" s="656" t="s">
        <v>341</v>
      </c>
      <c r="CE39" s="657"/>
      <c r="CF39" s="657"/>
      <c r="CG39" s="657"/>
      <c r="CH39" s="657"/>
      <c r="CI39" s="657"/>
      <c r="CJ39" s="657"/>
      <c r="CK39" s="657"/>
      <c r="CL39" s="657"/>
      <c r="CM39" s="657"/>
      <c r="CN39" s="657"/>
      <c r="CO39" s="657"/>
      <c r="CP39" s="657"/>
      <c r="CQ39" s="658"/>
      <c r="CR39" s="659">
        <v>138800</v>
      </c>
      <c r="CS39" s="692"/>
      <c r="CT39" s="692"/>
      <c r="CU39" s="692"/>
      <c r="CV39" s="692"/>
      <c r="CW39" s="692"/>
      <c r="CX39" s="692"/>
      <c r="CY39" s="693"/>
      <c r="CZ39" s="664">
        <v>3.6</v>
      </c>
      <c r="DA39" s="686"/>
      <c r="DB39" s="686"/>
      <c r="DC39" s="694"/>
      <c r="DD39" s="668">
        <v>136542</v>
      </c>
      <c r="DE39" s="692"/>
      <c r="DF39" s="692"/>
      <c r="DG39" s="692"/>
      <c r="DH39" s="692"/>
      <c r="DI39" s="692"/>
      <c r="DJ39" s="692"/>
      <c r="DK39" s="693"/>
      <c r="DL39" s="668" t="s">
        <v>127</v>
      </c>
      <c r="DM39" s="692"/>
      <c r="DN39" s="692"/>
      <c r="DO39" s="692"/>
      <c r="DP39" s="692"/>
      <c r="DQ39" s="692"/>
      <c r="DR39" s="692"/>
      <c r="DS39" s="692"/>
      <c r="DT39" s="692"/>
      <c r="DU39" s="692"/>
      <c r="DV39" s="693"/>
      <c r="DW39" s="664" t="s">
        <v>127</v>
      </c>
      <c r="DX39" s="686"/>
      <c r="DY39" s="686"/>
      <c r="DZ39" s="686"/>
      <c r="EA39" s="686"/>
      <c r="EB39" s="686"/>
      <c r="EC39" s="687"/>
    </row>
    <row r="40" spans="2:133" ht="11.25" customHeight="1" x14ac:dyDescent="0.15">
      <c r="B40" s="656" t="s">
        <v>342</v>
      </c>
      <c r="C40" s="657"/>
      <c r="D40" s="657"/>
      <c r="E40" s="657"/>
      <c r="F40" s="657"/>
      <c r="G40" s="657"/>
      <c r="H40" s="657"/>
      <c r="I40" s="657"/>
      <c r="J40" s="657"/>
      <c r="K40" s="657"/>
      <c r="L40" s="657"/>
      <c r="M40" s="657"/>
      <c r="N40" s="657"/>
      <c r="O40" s="657"/>
      <c r="P40" s="657"/>
      <c r="Q40" s="658"/>
      <c r="R40" s="659">
        <v>344627</v>
      </c>
      <c r="S40" s="660"/>
      <c r="T40" s="660"/>
      <c r="U40" s="660"/>
      <c r="V40" s="660"/>
      <c r="W40" s="660"/>
      <c r="X40" s="660"/>
      <c r="Y40" s="661"/>
      <c r="Z40" s="662">
        <v>8.4</v>
      </c>
      <c r="AA40" s="662"/>
      <c r="AB40" s="662"/>
      <c r="AC40" s="662"/>
      <c r="AD40" s="663" t="s">
        <v>127</v>
      </c>
      <c r="AE40" s="663"/>
      <c r="AF40" s="663"/>
      <c r="AG40" s="663"/>
      <c r="AH40" s="663"/>
      <c r="AI40" s="663"/>
      <c r="AJ40" s="663"/>
      <c r="AK40" s="663"/>
      <c r="AL40" s="664" t="s">
        <v>127</v>
      </c>
      <c r="AM40" s="665"/>
      <c r="AN40" s="665"/>
      <c r="AO40" s="666"/>
      <c r="AQ40" s="725" t="s">
        <v>343</v>
      </c>
      <c r="AR40" s="726"/>
      <c r="AS40" s="726"/>
      <c r="AT40" s="726"/>
      <c r="AU40" s="726"/>
      <c r="AV40" s="726"/>
      <c r="AW40" s="726"/>
      <c r="AX40" s="726"/>
      <c r="AY40" s="727"/>
      <c r="AZ40" s="659" t="s">
        <v>127</v>
      </c>
      <c r="BA40" s="660"/>
      <c r="BB40" s="660"/>
      <c r="BC40" s="660"/>
      <c r="BD40" s="692"/>
      <c r="BE40" s="692"/>
      <c r="BF40" s="705"/>
      <c r="BG40" s="709" t="s">
        <v>344</v>
      </c>
      <c r="BH40" s="710"/>
      <c r="BI40" s="710"/>
      <c r="BJ40" s="710"/>
      <c r="BK40" s="710"/>
      <c r="BL40" s="359"/>
      <c r="BM40" s="657" t="s">
        <v>345</v>
      </c>
      <c r="BN40" s="657"/>
      <c r="BO40" s="657"/>
      <c r="BP40" s="657"/>
      <c r="BQ40" s="657"/>
      <c r="BR40" s="657"/>
      <c r="BS40" s="657"/>
      <c r="BT40" s="657"/>
      <c r="BU40" s="658"/>
      <c r="BV40" s="659">
        <v>89</v>
      </c>
      <c r="BW40" s="660"/>
      <c r="BX40" s="660"/>
      <c r="BY40" s="660"/>
      <c r="BZ40" s="660"/>
      <c r="CA40" s="660"/>
      <c r="CB40" s="669"/>
      <c r="CD40" s="656" t="s">
        <v>346</v>
      </c>
      <c r="CE40" s="657"/>
      <c r="CF40" s="657"/>
      <c r="CG40" s="657"/>
      <c r="CH40" s="657"/>
      <c r="CI40" s="657"/>
      <c r="CJ40" s="657"/>
      <c r="CK40" s="657"/>
      <c r="CL40" s="657"/>
      <c r="CM40" s="657"/>
      <c r="CN40" s="657"/>
      <c r="CO40" s="657"/>
      <c r="CP40" s="657"/>
      <c r="CQ40" s="658"/>
      <c r="CR40" s="659">
        <v>55628</v>
      </c>
      <c r="CS40" s="660"/>
      <c r="CT40" s="660"/>
      <c r="CU40" s="660"/>
      <c r="CV40" s="660"/>
      <c r="CW40" s="660"/>
      <c r="CX40" s="660"/>
      <c r="CY40" s="661"/>
      <c r="CZ40" s="664">
        <v>1.4</v>
      </c>
      <c r="DA40" s="686"/>
      <c r="DB40" s="686"/>
      <c r="DC40" s="694"/>
      <c r="DD40" s="668">
        <v>627</v>
      </c>
      <c r="DE40" s="660"/>
      <c r="DF40" s="660"/>
      <c r="DG40" s="660"/>
      <c r="DH40" s="660"/>
      <c r="DI40" s="660"/>
      <c r="DJ40" s="660"/>
      <c r="DK40" s="661"/>
      <c r="DL40" s="668">
        <v>600</v>
      </c>
      <c r="DM40" s="660"/>
      <c r="DN40" s="660"/>
      <c r="DO40" s="660"/>
      <c r="DP40" s="660"/>
      <c r="DQ40" s="660"/>
      <c r="DR40" s="660"/>
      <c r="DS40" s="660"/>
      <c r="DT40" s="660"/>
      <c r="DU40" s="660"/>
      <c r="DV40" s="661"/>
      <c r="DW40" s="664">
        <v>0</v>
      </c>
      <c r="DX40" s="686"/>
      <c r="DY40" s="686"/>
      <c r="DZ40" s="686"/>
      <c r="EA40" s="686"/>
      <c r="EB40" s="686"/>
      <c r="EC40" s="687"/>
    </row>
    <row r="41" spans="2:133" ht="11.25" customHeight="1" x14ac:dyDescent="0.15">
      <c r="B41" s="656" t="s">
        <v>347</v>
      </c>
      <c r="C41" s="657"/>
      <c r="D41" s="657"/>
      <c r="E41" s="657"/>
      <c r="F41" s="657"/>
      <c r="G41" s="657"/>
      <c r="H41" s="657"/>
      <c r="I41" s="657"/>
      <c r="J41" s="657"/>
      <c r="K41" s="657"/>
      <c r="L41" s="657"/>
      <c r="M41" s="657"/>
      <c r="N41" s="657"/>
      <c r="O41" s="657"/>
      <c r="P41" s="657"/>
      <c r="Q41" s="658"/>
      <c r="R41" s="659" t="s">
        <v>127</v>
      </c>
      <c r="S41" s="660"/>
      <c r="T41" s="660"/>
      <c r="U41" s="660"/>
      <c r="V41" s="660"/>
      <c r="W41" s="660"/>
      <c r="X41" s="660"/>
      <c r="Y41" s="661"/>
      <c r="Z41" s="662" t="s">
        <v>127</v>
      </c>
      <c r="AA41" s="662"/>
      <c r="AB41" s="662"/>
      <c r="AC41" s="662"/>
      <c r="AD41" s="663" t="s">
        <v>127</v>
      </c>
      <c r="AE41" s="663"/>
      <c r="AF41" s="663"/>
      <c r="AG41" s="663"/>
      <c r="AH41" s="663"/>
      <c r="AI41" s="663"/>
      <c r="AJ41" s="663"/>
      <c r="AK41" s="663"/>
      <c r="AL41" s="664" t="s">
        <v>127</v>
      </c>
      <c r="AM41" s="665"/>
      <c r="AN41" s="665"/>
      <c r="AO41" s="666"/>
      <c r="AQ41" s="725" t="s">
        <v>348</v>
      </c>
      <c r="AR41" s="726"/>
      <c r="AS41" s="726"/>
      <c r="AT41" s="726"/>
      <c r="AU41" s="726"/>
      <c r="AV41" s="726"/>
      <c r="AW41" s="726"/>
      <c r="AX41" s="726"/>
      <c r="AY41" s="727"/>
      <c r="AZ41" s="659">
        <v>26570</v>
      </c>
      <c r="BA41" s="660"/>
      <c r="BB41" s="660"/>
      <c r="BC41" s="660"/>
      <c r="BD41" s="692"/>
      <c r="BE41" s="692"/>
      <c r="BF41" s="705"/>
      <c r="BG41" s="709"/>
      <c r="BH41" s="710"/>
      <c r="BI41" s="710"/>
      <c r="BJ41" s="710"/>
      <c r="BK41" s="710"/>
      <c r="BL41" s="359"/>
      <c r="BM41" s="657" t="s">
        <v>349</v>
      </c>
      <c r="BN41" s="657"/>
      <c r="BO41" s="657"/>
      <c r="BP41" s="657"/>
      <c r="BQ41" s="657"/>
      <c r="BR41" s="657"/>
      <c r="BS41" s="657"/>
      <c r="BT41" s="657"/>
      <c r="BU41" s="658"/>
      <c r="BV41" s="659" t="s">
        <v>127</v>
      </c>
      <c r="BW41" s="660"/>
      <c r="BX41" s="660"/>
      <c r="BY41" s="660"/>
      <c r="BZ41" s="660"/>
      <c r="CA41" s="660"/>
      <c r="CB41" s="669"/>
      <c r="CD41" s="656" t="s">
        <v>350</v>
      </c>
      <c r="CE41" s="657"/>
      <c r="CF41" s="657"/>
      <c r="CG41" s="657"/>
      <c r="CH41" s="657"/>
      <c r="CI41" s="657"/>
      <c r="CJ41" s="657"/>
      <c r="CK41" s="657"/>
      <c r="CL41" s="657"/>
      <c r="CM41" s="657"/>
      <c r="CN41" s="657"/>
      <c r="CO41" s="657"/>
      <c r="CP41" s="657"/>
      <c r="CQ41" s="658"/>
      <c r="CR41" s="659" t="s">
        <v>127</v>
      </c>
      <c r="CS41" s="692"/>
      <c r="CT41" s="692"/>
      <c r="CU41" s="692"/>
      <c r="CV41" s="692"/>
      <c r="CW41" s="692"/>
      <c r="CX41" s="692"/>
      <c r="CY41" s="693"/>
      <c r="CZ41" s="664" t="s">
        <v>127</v>
      </c>
      <c r="DA41" s="686"/>
      <c r="DB41" s="686"/>
      <c r="DC41" s="694"/>
      <c r="DD41" s="668" t="s">
        <v>127</v>
      </c>
      <c r="DE41" s="692"/>
      <c r="DF41" s="692"/>
      <c r="DG41" s="692"/>
      <c r="DH41" s="692"/>
      <c r="DI41" s="692"/>
      <c r="DJ41" s="692"/>
      <c r="DK41" s="693"/>
      <c r="DL41" s="734"/>
      <c r="DM41" s="735"/>
      <c r="DN41" s="735"/>
      <c r="DO41" s="735"/>
      <c r="DP41" s="735"/>
      <c r="DQ41" s="735"/>
      <c r="DR41" s="735"/>
      <c r="DS41" s="735"/>
      <c r="DT41" s="735"/>
      <c r="DU41" s="735"/>
      <c r="DV41" s="736"/>
      <c r="DW41" s="731"/>
      <c r="DX41" s="732"/>
      <c r="DY41" s="732"/>
      <c r="DZ41" s="732"/>
      <c r="EA41" s="732"/>
      <c r="EB41" s="732"/>
      <c r="EC41" s="733"/>
    </row>
    <row r="42" spans="2:133" ht="11.25" customHeight="1" x14ac:dyDescent="0.15">
      <c r="B42" s="656" t="s">
        <v>351</v>
      </c>
      <c r="C42" s="657"/>
      <c r="D42" s="657"/>
      <c r="E42" s="657"/>
      <c r="F42" s="657"/>
      <c r="G42" s="657"/>
      <c r="H42" s="657"/>
      <c r="I42" s="657"/>
      <c r="J42" s="657"/>
      <c r="K42" s="657"/>
      <c r="L42" s="657"/>
      <c r="M42" s="657"/>
      <c r="N42" s="657"/>
      <c r="O42" s="657"/>
      <c r="P42" s="657"/>
      <c r="Q42" s="658"/>
      <c r="R42" s="659" t="s">
        <v>127</v>
      </c>
      <c r="S42" s="660"/>
      <c r="T42" s="660"/>
      <c r="U42" s="660"/>
      <c r="V42" s="660"/>
      <c r="W42" s="660"/>
      <c r="X42" s="660"/>
      <c r="Y42" s="661"/>
      <c r="Z42" s="662" t="s">
        <v>127</v>
      </c>
      <c r="AA42" s="662"/>
      <c r="AB42" s="662"/>
      <c r="AC42" s="662"/>
      <c r="AD42" s="663" t="s">
        <v>127</v>
      </c>
      <c r="AE42" s="663"/>
      <c r="AF42" s="663"/>
      <c r="AG42" s="663"/>
      <c r="AH42" s="663"/>
      <c r="AI42" s="663"/>
      <c r="AJ42" s="663"/>
      <c r="AK42" s="663"/>
      <c r="AL42" s="664" t="s">
        <v>127</v>
      </c>
      <c r="AM42" s="665"/>
      <c r="AN42" s="665"/>
      <c r="AO42" s="666"/>
      <c r="AQ42" s="728" t="s">
        <v>352</v>
      </c>
      <c r="AR42" s="729"/>
      <c r="AS42" s="729"/>
      <c r="AT42" s="729"/>
      <c r="AU42" s="729"/>
      <c r="AV42" s="729"/>
      <c r="AW42" s="729"/>
      <c r="AX42" s="729"/>
      <c r="AY42" s="730"/>
      <c r="AZ42" s="737">
        <v>72057</v>
      </c>
      <c r="BA42" s="738"/>
      <c r="BB42" s="738"/>
      <c r="BC42" s="738"/>
      <c r="BD42" s="718"/>
      <c r="BE42" s="718"/>
      <c r="BF42" s="720"/>
      <c r="BG42" s="711"/>
      <c r="BH42" s="712"/>
      <c r="BI42" s="712"/>
      <c r="BJ42" s="712"/>
      <c r="BK42" s="712"/>
      <c r="BL42" s="357"/>
      <c r="BM42" s="678" t="s">
        <v>353</v>
      </c>
      <c r="BN42" s="678"/>
      <c r="BO42" s="678"/>
      <c r="BP42" s="678"/>
      <c r="BQ42" s="678"/>
      <c r="BR42" s="678"/>
      <c r="BS42" s="678"/>
      <c r="BT42" s="678"/>
      <c r="BU42" s="679"/>
      <c r="BV42" s="737">
        <v>366</v>
      </c>
      <c r="BW42" s="738"/>
      <c r="BX42" s="738"/>
      <c r="BY42" s="738"/>
      <c r="BZ42" s="738"/>
      <c r="CA42" s="738"/>
      <c r="CB42" s="744"/>
      <c r="CD42" s="656" t="s">
        <v>354</v>
      </c>
      <c r="CE42" s="657"/>
      <c r="CF42" s="657"/>
      <c r="CG42" s="657"/>
      <c r="CH42" s="657"/>
      <c r="CI42" s="657"/>
      <c r="CJ42" s="657"/>
      <c r="CK42" s="657"/>
      <c r="CL42" s="657"/>
      <c r="CM42" s="657"/>
      <c r="CN42" s="657"/>
      <c r="CO42" s="657"/>
      <c r="CP42" s="657"/>
      <c r="CQ42" s="658"/>
      <c r="CR42" s="659">
        <v>702877</v>
      </c>
      <c r="CS42" s="692"/>
      <c r="CT42" s="692"/>
      <c r="CU42" s="692"/>
      <c r="CV42" s="692"/>
      <c r="CW42" s="692"/>
      <c r="CX42" s="692"/>
      <c r="CY42" s="693"/>
      <c r="CZ42" s="664">
        <v>18.2</v>
      </c>
      <c r="DA42" s="686"/>
      <c r="DB42" s="686"/>
      <c r="DC42" s="694"/>
      <c r="DD42" s="668">
        <v>228879</v>
      </c>
      <c r="DE42" s="692"/>
      <c r="DF42" s="692"/>
      <c r="DG42" s="692"/>
      <c r="DH42" s="692"/>
      <c r="DI42" s="692"/>
      <c r="DJ42" s="692"/>
      <c r="DK42" s="693"/>
      <c r="DL42" s="734"/>
      <c r="DM42" s="735"/>
      <c r="DN42" s="735"/>
      <c r="DO42" s="735"/>
      <c r="DP42" s="735"/>
      <c r="DQ42" s="735"/>
      <c r="DR42" s="735"/>
      <c r="DS42" s="735"/>
      <c r="DT42" s="735"/>
      <c r="DU42" s="735"/>
      <c r="DV42" s="736"/>
      <c r="DW42" s="731"/>
      <c r="DX42" s="732"/>
      <c r="DY42" s="732"/>
      <c r="DZ42" s="732"/>
      <c r="EA42" s="732"/>
      <c r="EB42" s="732"/>
      <c r="EC42" s="733"/>
    </row>
    <row r="43" spans="2:133" ht="11.25" customHeight="1" x14ac:dyDescent="0.15">
      <c r="B43" s="656" t="s">
        <v>355</v>
      </c>
      <c r="C43" s="657"/>
      <c r="D43" s="657"/>
      <c r="E43" s="657"/>
      <c r="F43" s="657"/>
      <c r="G43" s="657"/>
      <c r="H43" s="657"/>
      <c r="I43" s="657"/>
      <c r="J43" s="657"/>
      <c r="K43" s="657"/>
      <c r="L43" s="657"/>
      <c r="M43" s="657"/>
      <c r="N43" s="657"/>
      <c r="O43" s="657"/>
      <c r="P43" s="657"/>
      <c r="Q43" s="658"/>
      <c r="R43" s="659">
        <v>70927</v>
      </c>
      <c r="S43" s="660"/>
      <c r="T43" s="660"/>
      <c r="U43" s="660"/>
      <c r="V43" s="660"/>
      <c r="W43" s="660"/>
      <c r="X43" s="660"/>
      <c r="Y43" s="661"/>
      <c r="Z43" s="662">
        <v>1.7</v>
      </c>
      <c r="AA43" s="662"/>
      <c r="AB43" s="662"/>
      <c r="AC43" s="662"/>
      <c r="AD43" s="663" t="s">
        <v>127</v>
      </c>
      <c r="AE43" s="663"/>
      <c r="AF43" s="663"/>
      <c r="AG43" s="663"/>
      <c r="AH43" s="663"/>
      <c r="AI43" s="663"/>
      <c r="AJ43" s="663"/>
      <c r="AK43" s="663"/>
      <c r="AL43" s="664" t="s">
        <v>127</v>
      </c>
      <c r="AM43" s="665"/>
      <c r="AN43" s="665"/>
      <c r="AO43" s="666"/>
      <c r="CD43" s="656" t="s">
        <v>356</v>
      </c>
      <c r="CE43" s="657"/>
      <c r="CF43" s="657"/>
      <c r="CG43" s="657"/>
      <c r="CH43" s="657"/>
      <c r="CI43" s="657"/>
      <c r="CJ43" s="657"/>
      <c r="CK43" s="657"/>
      <c r="CL43" s="657"/>
      <c r="CM43" s="657"/>
      <c r="CN43" s="657"/>
      <c r="CO43" s="657"/>
      <c r="CP43" s="657"/>
      <c r="CQ43" s="658"/>
      <c r="CR43" s="659">
        <v>27173</v>
      </c>
      <c r="CS43" s="692"/>
      <c r="CT43" s="692"/>
      <c r="CU43" s="692"/>
      <c r="CV43" s="692"/>
      <c r="CW43" s="692"/>
      <c r="CX43" s="692"/>
      <c r="CY43" s="693"/>
      <c r="CZ43" s="664">
        <v>0.7</v>
      </c>
      <c r="DA43" s="686"/>
      <c r="DB43" s="686"/>
      <c r="DC43" s="694"/>
      <c r="DD43" s="668">
        <v>27173</v>
      </c>
      <c r="DE43" s="692"/>
      <c r="DF43" s="692"/>
      <c r="DG43" s="692"/>
      <c r="DH43" s="692"/>
      <c r="DI43" s="692"/>
      <c r="DJ43" s="692"/>
      <c r="DK43" s="693"/>
      <c r="DL43" s="734"/>
      <c r="DM43" s="735"/>
      <c r="DN43" s="735"/>
      <c r="DO43" s="735"/>
      <c r="DP43" s="735"/>
      <c r="DQ43" s="735"/>
      <c r="DR43" s="735"/>
      <c r="DS43" s="735"/>
      <c r="DT43" s="735"/>
      <c r="DU43" s="735"/>
      <c r="DV43" s="736"/>
      <c r="DW43" s="731"/>
      <c r="DX43" s="732"/>
      <c r="DY43" s="732"/>
      <c r="DZ43" s="732"/>
      <c r="EA43" s="732"/>
      <c r="EB43" s="732"/>
      <c r="EC43" s="733"/>
    </row>
    <row r="44" spans="2:133" ht="11.25" customHeight="1" x14ac:dyDescent="0.15">
      <c r="B44" s="677" t="s">
        <v>357</v>
      </c>
      <c r="C44" s="678"/>
      <c r="D44" s="678"/>
      <c r="E44" s="678"/>
      <c r="F44" s="678"/>
      <c r="G44" s="678"/>
      <c r="H44" s="678"/>
      <c r="I44" s="678"/>
      <c r="J44" s="678"/>
      <c r="K44" s="678"/>
      <c r="L44" s="678"/>
      <c r="M44" s="678"/>
      <c r="N44" s="678"/>
      <c r="O44" s="678"/>
      <c r="P44" s="678"/>
      <c r="Q44" s="679"/>
      <c r="R44" s="737">
        <v>4108664</v>
      </c>
      <c r="S44" s="738"/>
      <c r="T44" s="738"/>
      <c r="U44" s="738"/>
      <c r="V44" s="738"/>
      <c r="W44" s="738"/>
      <c r="X44" s="738"/>
      <c r="Y44" s="739"/>
      <c r="Z44" s="740">
        <v>100</v>
      </c>
      <c r="AA44" s="740"/>
      <c r="AB44" s="740"/>
      <c r="AC44" s="740"/>
      <c r="AD44" s="741">
        <v>2398257</v>
      </c>
      <c r="AE44" s="741"/>
      <c r="AF44" s="741"/>
      <c r="AG44" s="741"/>
      <c r="AH44" s="741"/>
      <c r="AI44" s="741"/>
      <c r="AJ44" s="741"/>
      <c r="AK44" s="741"/>
      <c r="AL44" s="742">
        <v>100</v>
      </c>
      <c r="AM44" s="719"/>
      <c r="AN44" s="719"/>
      <c r="AO44" s="743"/>
      <c r="CD44" s="697" t="s">
        <v>304</v>
      </c>
      <c r="CE44" s="698"/>
      <c r="CF44" s="656" t="s">
        <v>358</v>
      </c>
      <c r="CG44" s="657"/>
      <c r="CH44" s="657"/>
      <c r="CI44" s="657"/>
      <c r="CJ44" s="657"/>
      <c r="CK44" s="657"/>
      <c r="CL44" s="657"/>
      <c r="CM44" s="657"/>
      <c r="CN44" s="657"/>
      <c r="CO44" s="657"/>
      <c r="CP44" s="657"/>
      <c r="CQ44" s="658"/>
      <c r="CR44" s="659">
        <v>702877</v>
      </c>
      <c r="CS44" s="660"/>
      <c r="CT44" s="660"/>
      <c r="CU44" s="660"/>
      <c r="CV44" s="660"/>
      <c r="CW44" s="660"/>
      <c r="CX44" s="660"/>
      <c r="CY44" s="661"/>
      <c r="CZ44" s="664">
        <v>18.2</v>
      </c>
      <c r="DA44" s="665"/>
      <c r="DB44" s="665"/>
      <c r="DC44" s="671"/>
      <c r="DD44" s="668">
        <v>228879</v>
      </c>
      <c r="DE44" s="660"/>
      <c r="DF44" s="660"/>
      <c r="DG44" s="660"/>
      <c r="DH44" s="660"/>
      <c r="DI44" s="660"/>
      <c r="DJ44" s="660"/>
      <c r="DK44" s="661"/>
      <c r="DL44" s="734"/>
      <c r="DM44" s="735"/>
      <c r="DN44" s="735"/>
      <c r="DO44" s="735"/>
      <c r="DP44" s="735"/>
      <c r="DQ44" s="735"/>
      <c r="DR44" s="735"/>
      <c r="DS44" s="735"/>
      <c r="DT44" s="735"/>
      <c r="DU44" s="735"/>
      <c r="DV44" s="736"/>
      <c r="DW44" s="731"/>
      <c r="DX44" s="732"/>
      <c r="DY44" s="732"/>
      <c r="DZ44" s="732"/>
      <c r="EA44" s="732"/>
      <c r="EB44" s="732"/>
      <c r="EC44" s="733"/>
    </row>
    <row r="45" spans="2:133" ht="11.25" customHeight="1" x14ac:dyDescent="0.15">
      <c r="CD45" s="699"/>
      <c r="CE45" s="700"/>
      <c r="CF45" s="656" t="s">
        <v>359</v>
      </c>
      <c r="CG45" s="657"/>
      <c r="CH45" s="657"/>
      <c r="CI45" s="657"/>
      <c r="CJ45" s="657"/>
      <c r="CK45" s="657"/>
      <c r="CL45" s="657"/>
      <c r="CM45" s="657"/>
      <c r="CN45" s="657"/>
      <c r="CO45" s="657"/>
      <c r="CP45" s="657"/>
      <c r="CQ45" s="658"/>
      <c r="CR45" s="659">
        <v>295296</v>
      </c>
      <c r="CS45" s="692"/>
      <c r="CT45" s="692"/>
      <c r="CU45" s="692"/>
      <c r="CV45" s="692"/>
      <c r="CW45" s="692"/>
      <c r="CX45" s="692"/>
      <c r="CY45" s="693"/>
      <c r="CZ45" s="664">
        <v>7.7</v>
      </c>
      <c r="DA45" s="686"/>
      <c r="DB45" s="686"/>
      <c r="DC45" s="694"/>
      <c r="DD45" s="668">
        <v>34752</v>
      </c>
      <c r="DE45" s="692"/>
      <c r="DF45" s="692"/>
      <c r="DG45" s="692"/>
      <c r="DH45" s="692"/>
      <c r="DI45" s="692"/>
      <c r="DJ45" s="692"/>
      <c r="DK45" s="693"/>
      <c r="DL45" s="734"/>
      <c r="DM45" s="735"/>
      <c r="DN45" s="735"/>
      <c r="DO45" s="735"/>
      <c r="DP45" s="735"/>
      <c r="DQ45" s="735"/>
      <c r="DR45" s="735"/>
      <c r="DS45" s="735"/>
      <c r="DT45" s="735"/>
      <c r="DU45" s="735"/>
      <c r="DV45" s="736"/>
      <c r="DW45" s="731"/>
      <c r="DX45" s="732"/>
      <c r="DY45" s="732"/>
      <c r="DZ45" s="732"/>
      <c r="EA45" s="732"/>
      <c r="EB45" s="732"/>
      <c r="EC45" s="733"/>
    </row>
    <row r="46" spans="2:133" ht="11.25" customHeight="1" x14ac:dyDescent="0.15">
      <c r="B46" s="211" t="s">
        <v>360</v>
      </c>
      <c r="CD46" s="699"/>
      <c r="CE46" s="700"/>
      <c r="CF46" s="656" t="s">
        <v>361</v>
      </c>
      <c r="CG46" s="657"/>
      <c r="CH46" s="657"/>
      <c r="CI46" s="657"/>
      <c r="CJ46" s="657"/>
      <c r="CK46" s="657"/>
      <c r="CL46" s="657"/>
      <c r="CM46" s="657"/>
      <c r="CN46" s="657"/>
      <c r="CO46" s="657"/>
      <c r="CP46" s="657"/>
      <c r="CQ46" s="658"/>
      <c r="CR46" s="659">
        <v>393216</v>
      </c>
      <c r="CS46" s="660"/>
      <c r="CT46" s="660"/>
      <c r="CU46" s="660"/>
      <c r="CV46" s="660"/>
      <c r="CW46" s="660"/>
      <c r="CX46" s="660"/>
      <c r="CY46" s="661"/>
      <c r="CZ46" s="664">
        <v>10.199999999999999</v>
      </c>
      <c r="DA46" s="665"/>
      <c r="DB46" s="665"/>
      <c r="DC46" s="671"/>
      <c r="DD46" s="668">
        <v>179762</v>
      </c>
      <c r="DE46" s="660"/>
      <c r="DF46" s="660"/>
      <c r="DG46" s="660"/>
      <c r="DH46" s="660"/>
      <c r="DI46" s="660"/>
      <c r="DJ46" s="660"/>
      <c r="DK46" s="661"/>
      <c r="DL46" s="734"/>
      <c r="DM46" s="735"/>
      <c r="DN46" s="735"/>
      <c r="DO46" s="735"/>
      <c r="DP46" s="735"/>
      <c r="DQ46" s="735"/>
      <c r="DR46" s="735"/>
      <c r="DS46" s="735"/>
      <c r="DT46" s="735"/>
      <c r="DU46" s="735"/>
      <c r="DV46" s="736"/>
      <c r="DW46" s="731"/>
      <c r="DX46" s="732"/>
      <c r="DY46" s="732"/>
      <c r="DZ46" s="732"/>
      <c r="EA46" s="732"/>
      <c r="EB46" s="732"/>
      <c r="EC46" s="733"/>
    </row>
    <row r="47" spans="2:133" ht="11.25" customHeight="1" x14ac:dyDescent="0.15">
      <c r="B47" s="755" t="s">
        <v>362</v>
      </c>
      <c r="C47" s="755"/>
      <c r="D47" s="755"/>
      <c r="E47" s="755"/>
      <c r="F47" s="755"/>
      <c r="G47" s="755"/>
      <c r="H47" s="755"/>
      <c r="I47" s="755"/>
      <c r="J47" s="755"/>
      <c r="K47" s="755"/>
      <c r="L47" s="755"/>
      <c r="M47" s="755"/>
      <c r="N47" s="755"/>
      <c r="O47" s="755"/>
      <c r="P47" s="755"/>
      <c r="Q47" s="755"/>
      <c r="R47" s="755"/>
      <c r="S47" s="755"/>
      <c r="T47" s="755"/>
      <c r="U47" s="755"/>
      <c r="V47" s="755"/>
      <c r="W47" s="755"/>
      <c r="X47" s="755"/>
      <c r="Y47" s="755"/>
      <c r="Z47" s="755"/>
      <c r="AA47" s="755"/>
      <c r="AB47" s="755"/>
      <c r="AC47" s="755"/>
      <c r="AD47" s="755"/>
      <c r="AE47" s="755"/>
      <c r="AF47" s="755"/>
      <c r="AG47" s="755"/>
      <c r="AH47" s="755"/>
      <c r="AI47" s="755"/>
      <c r="AJ47" s="755"/>
      <c r="AK47" s="755"/>
      <c r="AL47" s="755"/>
      <c r="AM47" s="755"/>
      <c r="AN47" s="755"/>
      <c r="AO47" s="755"/>
      <c r="AP47" s="755"/>
      <c r="AQ47" s="755"/>
      <c r="AR47" s="755"/>
      <c r="AS47" s="755"/>
      <c r="AT47" s="755"/>
      <c r="AU47" s="755"/>
      <c r="AV47" s="755"/>
      <c r="AW47" s="755"/>
      <c r="AX47" s="755"/>
      <c r="AY47" s="755"/>
      <c r="AZ47" s="755"/>
      <c r="BA47" s="755"/>
      <c r="BB47" s="755"/>
      <c r="BC47" s="755"/>
      <c r="BD47" s="755"/>
      <c r="BE47" s="755"/>
      <c r="BF47" s="755"/>
      <c r="BG47" s="755"/>
      <c r="BH47" s="755"/>
      <c r="BI47" s="755"/>
      <c r="BJ47" s="755"/>
      <c r="BK47" s="755"/>
      <c r="BL47" s="755"/>
      <c r="BM47" s="755"/>
      <c r="BN47" s="755"/>
      <c r="BO47" s="755"/>
      <c r="BP47" s="755"/>
      <c r="BQ47" s="755"/>
      <c r="BR47" s="755"/>
      <c r="BS47" s="755"/>
      <c r="BT47" s="755"/>
      <c r="BU47" s="755"/>
      <c r="BV47" s="755"/>
      <c r="BW47" s="755"/>
      <c r="BX47" s="755"/>
      <c r="BY47" s="755"/>
      <c r="BZ47" s="755"/>
      <c r="CA47" s="755"/>
      <c r="CB47" s="755"/>
      <c r="CD47" s="699"/>
      <c r="CE47" s="700"/>
      <c r="CF47" s="656" t="s">
        <v>363</v>
      </c>
      <c r="CG47" s="657"/>
      <c r="CH47" s="657"/>
      <c r="CI47" s="657"/>
      <c r="CJ47" s="657"/>
      <c r="CK47" s="657"/>
      <c r="CL47" s="657"/>
      <c r="CM47" s="657"/>
      <c r="CN47" s="657"/>
      <c r="CO47" s="657"/>
      <c r="CP47" s="657"/>
      <c r="CQ47" s="658"/>
      <c r="CR47" s="659" t="s">
        <v>127</v>
      </c>
      <c r="CS47" s="692"/>
      <c r="CT47" s="692"/>
      <c r="CU47" s="692"/>
      <c r="CV47" s="692"/>
      <c r="CW47" s="692"/>
      <c r="CX47" s="692"/>
      <c r="CY47" s="693"/>
      <c r="CZ47" s="664" t="s">
        <v>127</v>
      </c>
      <c r="DA47" s="686"/>
      <c r="DB47" s="686"/>
      <c r="DC47" s="694"/>
      <c r="DD47" s="668" t="s">
        <v>127</v>
      </c>
      <c r="DE47" s="692"/>
      <c r="DF47" s="692"/>
      <c r="DG47" s="692"/>
      <c r="DH47" s="692"/>
      <c r="DI47" s="692"/>
      <c r="DJ47" s="692"/>
      <c r="DK47" s="693"/>
      <c r="DL47" s="734"/>
      <c r="DM47" s="735"/>
      <c r="DN47" s="735"/>
      <c r="DO47" s="735"/>
      <c r="DP47" s="735"/>
      <c r="DQ47" s="735"/>
      <c r="DR47" s="735"/>
      <c r="DS47" s="735"/>
      <c r="DT47" s="735"/>
      <c r="DU47" s="735"/>
      <c r="DV47" s="736"/>
      <c r="DW47" s="731"/>
      <c r="DX47" s="732"/>
      <c r="DY47" s="732"/>
      <c r="DZ47" s="732"/>
      <c r="EA47" s="732"/>
      <c r="EB47" s="732"/>
      <c r="EC47" s="733"/>
    </row>
    <row r="48" spans="2:133" x14ac:dyDescent="0.15">
      <c r="B48" s="755" t="s">
        <v>364</v>
      </c>
      <c r="C48" s="755"/>
      <c r="D48" s="755"/>
      <c r="E48" s="755"/>
      <c r="F48" s="755"/>
      <c r="G48" s="755"/>
      <c r="H48" s="755"/>
      <c r="I48" s="755"/>
      <c r="J48" s="755"/>
      <c r="K48" s="755"/>
      <c r="L48" s="755"/>
      <c r="M48" s="755"/>
      <c r="N48" s="755"/>
      <c r="O48" s="755"/>
      <c r="P48" s="755"/>
      <c r="Q48" s="755"/>
      <c r="R48" s="755"/>
      <c r="S48" s="755"/>
      <c r="T48" s="755"/>
      <c r="U48" s="755"/>
      <c r="V48" s="755"/>
      <c r="W48" s="755"/>
      <c r="X48" s="755"/>
      <c r="Y48" s="755"/>
      <c r="Z48" s="755"/>
      <c r="AA48" s="755"/>
      <c r="AB48" s="755"/>
      <c r="AC48" s="755"/>
      <c r="AD48" s="755"/>
      <c r="AE48" s="755"/>
      <c r="AF48" s="755"/>
      <c r="AG48" s="755"/>
      <c r="AH48" s="755"/>
      <c r="AI48" s="755"/>
      <c r="AJ48" s="755"/>
      <c r="AK48" s="755"/>
      <c r="AL48" s="755"/>
      <c r="AM48" s="755"/>
      <c r="AN48" s="755"/>
      <c r="AO48" s="755"/>
      <c r="AP48" s="755"/>
      <c r="AQ48" s="755"/>
      <c r="AR48" s="755"/>
      <c r="AS48" s="755"/>
      <c r="AT48" s="755"/>
      <c r="AU48" s="755"/>
      <c r="AV48" s="755"/>
      <c r="AW48" s="755"/>
      <c r="AX48" s="755"/>
      <c r="AY48" s="755"/>
      <c r="AZ48" s="755"/>
      <c r="BA48" s="755"/>
      <c r="BB48" s="755"/>
      <c r="BC48" s="755"/>
      <c r="BD48" s="755"/>
      <c r="BE48" s="755"/>
      <c r="BF48" s="755"/>
      <c r="BG48" s="755"/>
      <c r="BH48" s="755"/>
      <c r="BI48" s="755"/>
      <c r="BJ48" s="755"/>
      <c r="BK48" s="755"/>
      <c r="BL48" s="755"/>
      <c r="BM48" s="755"/>
      <c r="BN48" s="755"/>
      <c r="BO48" s="755"/>
      <c r="BP48" s="755"/>
      <c r="BQ48" s="755"/>
      <c r="BR48" s="755"/>
      <c r="BS48" s="755"/>
      <c r="BT48" s="755"/>
      <c r="BU48" s="755"/>
      <c r="BV48" s="755"/>
      <c r="BW48" s="755"/>
      <c r="BX48" s="755"/>
      <c r="BY48" s="755"/>
      <c r="BZ48" s="755"/>
      <c r="CA48" s="755"/>
      <c r="CB48" s="755"/>
      <c r="CD48" s="701"/>
      <c r="CE48" s="702"/>
      <c r="CF48" s="656" t="s">
        <v>365</v>
      </c>
      <c r="CG48" s="657"/>
      <c r="CH48" s="657"/>
      <c r="CI48" s="657"/>
      <c r="CJ48" s="657"/>
      <c r="CK48" s="657"/>
      <c r="CL48" s="657"/>
      <c r="CM48" s="657"/>
      <c r="CN48" s="657"/>
      <c r="CO48" s="657"/>
      <c r="CP48" s="657"/>
      <c r="CQ48" s="658"/>
      <c r="CR48" s="659" t="s">
        <v>127</v>
      </c>
      <c r="CS48" s="660"/>
      <c r="CT48" s="660"/>
      <c r="CU48" s="660"/>
      <c r="CV48" s="660"/>
      <c r="CW48" s="660"/>
      <c r="CX48" s="660"/>
      <c r="CY48" s="661"/>
      <c r="CZ48" s="664" t="s">
        <v>127</v>
      </c>
      <c r="DA48" s="665"/>
      <c r="DB48" s="665"/>
      <c r="DC48" s="671"/>
      <c r="DD48" s="668" t="s">
        <v>127</v>
      </c>
      <c r="DE48" s="660"/>
      <c r="DF48" s="660"/>
      <c r="DG48" s="660"/>
      <c r="DH48" s="660"/>
      <c r="DI48" s="660"/>
      <c r="DJ48" s="660"/>
      <c r="DK48" s="661"/>
      <c r="DL48" s="734"/>
      <c r="DM48" s="735"/>
      <c r="DN48" s="735"/>
      <c r="DO48" s="735"/>
      <c r="DP48" s="735"/>
      <c r="DQ48" s="735"/>
      <c r="DR48" s="735"/>
      <c r="DS48" s="735"/>
      <c r="DT48" s="735"/>
      <c r="DU48" s="735"/>
      <c r="DV48" s="736"/>
      <c r="DW48" s="731"/>
      <c r="DX48" s="732"/>
      <c r="DY48" s="732"/>
      <c r="DZ48" s="732"/>
      <c r="EA48" s="732"/>
      <c r="EB48" s="732"/>
      <c r="EC48" s="733"/>
    </row>
    <row r="49" spans="2:133" ht="11.25" customHeight="1" x14ac:dyDescent="0.15">
      <c r="B49" s="360"/>
      <c r="CD49" s="677" t="s">
        <v>366</v>
      </c>
      <c r="CE49" s="678"/>
      <c r="CF49" s="678"/>
      <c r="CG49" s="678"/>
      <c r="CH49" s="678"/>
      <c r="CI49" s="678"/>
      <c r="CJ49" s="678"/>
      <c r="CK49" s="678"/>
      <c r="CL49" s="678"/>
      <c r="CM49" s="678"/>
      <c r="CN49" s="678"/>
      <c r="CO49" s="678"/>
      <c r="CP49" s="678"/>
      <c r="CQ49" s="679"/>
      <c r="CR49" s="737">
        <v>3859445</v>
      </c>
      <c r="CS49" s="718"/>
      <c r="CT49" s="718"/>
      <c r="CU49" s="718"/>
      <c r="CV49" s="718"/>
      <c r="CW49" s="718"/>
      <c r="CX49" s="718"/>
      <c r="CY49" s="745"/>
      <c r="CZ49" s="742">
        <v>100</v>
      </c>
      <c r="DA49" s="746"/>
      <c r="DB49" s="746"/>
      <c r="DC49" s="747"/>
      <c r="DD49" s="748">
        <v>2772219</v>
      </c>
      <c r="DE49" s="718"/>
      <c r="DF49" s="718"/>
      <c r="DG49" s="718"/>
      <c r="DH49" s="718"/>
      <c r="DI49" s="718"/>
      <c r="DJ49" s="718"/>
      <c r="DK49" s="745"/>
      <c r="DL49" s="749"/>
      <c r="DM49" s="750"/>
      <c r="DN49" s="750"/>
      <c r="DO49" s="750"/>
      <c r="DP49" s="750"/>
      <c r="DQ49" s="750"/>
      <c r="DR49" s="750"/>
      <c r="DS49" s="750"/>
      <c r="DT49" s="750"/>
      <c r="DU49" s="750"/>
      <c r="DV49" s="751"/>
      <c r="DW49" s="752"/>
      <c r="DX49" s="753"/>
      <c r="DY49" s="753"/>
      <c r="DZ49" s="753"/>
      <c r="EA49" s="753"/>
      <c r="EB49" s="753"/>
      <c r="EC49" s="754"/>
    </row>
    <row r="50" spans="2:133" hidden="1" x14ac:dyDescent="0.15">
      <c r="B50" s="360"/>
    </row>
  </sheetData>
  <sheetProtection algorithmName="SHA-512" hashValue="OyHPTNk+XRK5myePXl0/DB2+buLPpqDyoPlJh7FHGpa0E8Olg8jT7VTA1IuHEUBids4PbKthyFhikg0WbqRmYQ==" saltValue="Fu4cf4y+iqyAiC3AOL95O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6" t="s">
        <v>367</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7" t="s">
        <v>368</v>
      </c>
      <c r="DK2" s="758"/>
      <c r="DL2" s="758"/>
      <c r="DM2" s="758"/>
      <c r="DN2" s="758"/>
      <c r="DO2" s="759"/>
      <c r="DP2" s="219"/>
      <c r="DQ2" s="757" t="s">
        <v>369</v>
      </c>
      <c r="DR2" s="758"/>
      <c r="DS2" s="758"/>
      <c r="DT2" s="758"/>
      <c r="DU2" s="758"/>
      <c r="DV2" s="758"/>
      <c r="DW2" s="758"/>
      <c r="DX2" s="758"/>
      <c r="DY2" s="758"/>
      <c r="DZ2" s="75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60" t="s">
        <v>370</v>
      </c>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0"/>
      <c r="AX4" s="760"/>
      <c r="AY4" s="760"/>
      <c r="AZ4" s="223"/>
      <c r="BA4" s="223"/>
      <c r="BB4" s="223"/>
      <c r="BC4" s="223"/>
      <c r="BD4" s="223"/>
      <c r="BE4" s="224"/>
      <c r="BF4" s="224"/>
      <c r="BG4" s="224"/>
      <c r="BH4" s="224"/>
      <c r="BI4" s="224"/>
      <c r="BJ4" s="224"/>
      <c r="BK4" s="224"/>
      <c r="BL4" s="224"/>
      <c r="BM4" s="224"/>
      <c r="BN4" s="224"/>
      <c r="BO4" s="224"/>
      <c r="BP4" s="224"/>
      <c r="BQ4" s="761" t="s">
        <v>371</v>
      </c>
      <c r="BR4" s="761"/>
      <c r="BS4" s="761"/>
      <c r="BT4" s="761"/>
      <c r="BU4" s="761"/>
      <c r="BV4" s="761"/>
      <c r="BW4" s="761"/>
      <c r="BX4" s="761"/>
      <c r="BY4" s="761"/>
      <c r="BZ4" s="761"/>
      <c r="CA4" s="761"/>
      <c r="CB4" s="761"/>
      <c r="CC4" s="761"/>
      <c r="CD4" s="761"/>
      <c r="CE4" s="761"/>
      <c r="CF4" s="761"/>
      <c r="CG4" s="761"/>
      <c r="CH4" s="761"/>
      <c r="CI4" s="761"/>
      <c r="CJ4" s="761"/>
      <c r="CK4" s="761"/>
      <c r="CL4" s="761"/>
      <c r="CM4" s="761"/>
      <c r="CN4" s="761"/>
      <c r="CO4" s="761"/>
      <c r="CP4" s="761"/>
      <c r="CQ4" s="761"/>
      <c r="CR4" s="761"/>
      <c r="CS4" s="761"/>
      <c r="CT4" s="761"/>
      <c r="CU4" s="761"/>
      <c r="CV4" s="761"/>
      <c r="CW4" s="761"/>
      <c r="CX4" s="761"/>
      <c r="CY4" s="761"/>
      <c r="CZ4" s="761"/>
      <c r="DA4" s="761"/>
      <c r="DB4" s="761"/>
      <c r="DC4" s="761"/>
      <c r="DD4" s="761"/>
      <c r="DE4" s="761"/>
      <c r="DF4" s="761"/>
      <c r="DG4" s="761"/>
      <c r="DH4" s="761"/>
      <c r="DI4" s="761"/>
      <c r="DJ4" s="761"/>
      <c r="DK4" s="761"/>
      <c r="DL4" s="761"/>
      <c r="DM4" s="761"/>
      <c r="DN4" s="761"/>
      <c r="DO4" s="761"/>
      <c r="DP4" s="761"/>
      <c r="DQ4" s="761"/>
      <c r="DR4" s="761"/>
      <c r="DS4" s="761"/>
      <c r="DT4" s="761"/>
      <c r="DU4" s="761"/>
      <c r="DV4" s="761"/>
      <c r="DW4" s="761"/>
      <c r="DX4" s="761"/>
      <c r="DY4" s="761"/>
      <c r="DZ4" s="761"/>
      <c r="EA4" s="225"/>
    </row>
    <row r="5" spans="1:131" s="226" customFormat="1" ht="26.25" customHeight="1" x14ac:dyDescent="0.15">
      <c r="A5" s="762" t="s">
        <v>372</v>
      </c>
      <c r="B5" s="763"/>
      <c r="C5" s="763"/>
      <c r="D5" s="763"/>
      <c r="E5" s="763"/>
      <c r="F5" s="763"/>
      <c r="G5" s="763"/>
      <c r="H5" s="763"/>
      <c r="I5" s="763"/>
      <c r="J5" s="763"/>
      <c r="K5" s="763"/>
      <c r="L5" s="763"/>
      <c r="M5" s="763"/>
      <c r="N5" s="763"/>
      <c r="O5" s="763"/>
      <c r="P5" s="764"/>
      <c r="Q5" s="768" t="s">
        <v>373</v>
      </c>
      <c r="R5" s="769"/>
      <c r="S5" s="769"/>
      <c r="T5" s="769"/>
      <c r="U5" s="770"/>
      <c r="V5" s="768" t="s">
        <v>374</v>
      </c>
      <c r="W5" s="769"/>
      <c r="X5" s="769"/>
      <c r="Y5" s="769"/>
      <c r="Z5" s="770"/>
      <c r="AA5" s="768" t="s">
        <v>375</v>
      </c>
      <c r="AB5" s="769"/>
      <c r="AC5" s="769"/>
      <c r="AD5" s="769"/>
      <c r="AE5" s="769"/>
      <c r="AF5" s="774" t="s">
        <v>376</v>
      </c>
      <c r="AG5" s="769"/>
      <c r="AH5" s="769"/>
      <c r="AI5" s="769"/>
      <c r="AJ5" s="775"/>
      <c r="AK5" s="769" t="s">
        <v>377</v>
      </c>
      <c r="AL5" s="769"/>
      <c r="AM5" s="769"/>
      <c r="AN5" s="769"/>
      <c r="AO5" s="770"/>
      <c r="AP5" s="768" t="s">
        <v>378</v>
      </c>
      <c r="AQ5" s="769"/>
      <c r="AR5" s="769"/>
      <c r="AS5" s="769"/>
      <c r="AT5" s="770"/>
      <c r="AU5" s="768" t="s">
        <v>379</v>
      </c>
      <c r="AV5" s="769"/>
      <c r="AW5" s="769"/>
      <c r="AX5" s="769"/>
      <c r="AY5" s="775"/>
      <c r="AZ5" s="223"/>
      <c r="BA5" s="223"/>
      <c r="BB5" s="223"/>
      <c r="BC5" s="223"/>
      <c r="BD5" s="223"/>
      <c r="BE5" s="224"/>
      <c r="BF5" s="224"/>
      <c r="BG5" s="224"/>
      <c r="BH5" s="224"/>
      <c r="BI5" s="224"/>
      <c r="BJ5" s="224"/>
      <c r="BK5" s="224"/>
      <c r="BL5" s="224"/>
      <c r="BM5" s="224"/>
      <c r="BN5" s="224"/>
      <c r="BO5" s="224"/>
      <c r="BP5" s="224"/>
      <c r="BQ5" s="762" t="s">
        <v>380</v>
      </c>
      <c r="BR5" s="763"/>
      <c r="BS5" s="763"/>
      <c r="BT5" s="763"/>
      <c r="BU5" s="763"/>
      <c r="BV5" s="763"/>
      <c r="BW5" s="763"/>
      <c r="BX5" s="763"/>
      <c r="BY5" s="763"/>
      <c r="BZ5" s="763"/>
      <c r="CA5" s="763"/>
      <c r="CB5" s="763"/>
      <c r="CC5" s="763"/>
      <c r="CD5" s="763"/>
      <c r="CE5" s="763"/>
      <c r="CF5" s="763"/>
      <c r="CG5" s="764"/>
      <c r="CH5" s="768" t="s">
        <v>381</v>
      </c>
      <c r="CI5" s="769"/>
      <c r="CJ5" s="769"/>
      <c r="CK5" s="769"/>
      <c r="CL5" s="770"/>
      <c r="CM5" s="768" t="s">
        <v>382</v>
      </c>
      <c r="CN5" s="769"/>
      <c r="CO5" s="769"/>
      <c r="CP5" s="769"/>
      <c r="CQ5" s="770"/>
      <c r="CR5" s="768" t="s">
        <v>383</v>
      </c>
      <c r="CS5" s="769"/>
      <c r="CT5" s="769"/>
      <c r="CU5" s="769"/>
      <c r="CV5" s="770"/>
      <c r="CW5" s="768" t="s">
        <v>384</v>
      </c>
      <c r="CX5" s="769"/>
      <c r="CY5" s="769"/>
      <c r="CZ5" s="769"/>
      <c r="DA5" s="770"/>
      <c r="DB5" s="768" t="s">
        <v>385</v>
      </c>
      <c r="DC5" s="769"/>
      <c r="DD5" s="769"/>
      <c r="DE5" s="769"/>
      <c r="DF5" s="770"/>
      <c r="DG5" s="798" t="s">
        <v>386</v>
      </c>
      <c r="DH5" s="799"/>
      <c r="DI5" s="799"/>
      <c r="DJ5" s="799"/>
      <c r="DK5" s="800"/>
      <c r="DL5" s="798" t="s">
        <v>387</v>
      </c>
      <c r="DM5" s="799"/>
      <c r="DN5" s="799"/>
      <c r="DO5" s="799"/>
      <c r="DP5" s="800"/>
      <c r="DQ5" s="768" t="s">
        <v>388</v>
      </c>
      <c r="DR5" s="769"/>
      <c r="DS5" s="769"/>
      <c r="DT5" s="769"/>
      <c r="DU5" s="770"/>
      <c r="DV5" s="768" t="s">
        <v>379</v>
      </c>
      <c r="DW5" s="769"/>
      <c r="DX5" s="769"/>
      <c r="DY5" s="769"/>
      <c r="DZ5" s="775"/>
      <c r="EA5" s="225"/>
    </row>
    <row r="6" spans="1:131" s="226" customFormat="1" ht="26.25" customHeight="1" thickBot="1" x14ac:dyDescent="0.2">
      <c r="A6" s="765"/>
      <c r="B6" s="766"/>
      <c r="C6" s="766"/>
      <c r="D6" s="766"/>
      <c r="E6" s="766"/>
      <c r="F6" s="766"/>
      <c r="G6" s="766"/>
      <c r="H6" s="766"/>
      <c r="I6" s="766"/>
      <c r="J6" s="766"/>
      <c r="K6" s="766"/>
      <c r="L6" s="766"/>
      <c r="M6" s="766"/>
      <c r="N6" s="766"/>
      <c r="O6" s="766"/>
      <c r="P6" s="767"/>
      <c r="Q6" s="771"/>
      <c r="R6" s="772"/>
      <c r="S6" s="772"/>
      <c r="T6" s="772"/>
      <c r="U6" s="773"/>
      <c r="V6" s="771"/>
      <c r="W6" s="772"/>
      <c r="X6" s="772"/>
      <c r="Y6" s="772"/>
      <c r="Z6" s="773"/>
      <c r="AA6" s="771"/>
      <c r="AB6" s="772"/>
      <c r="AC6" s="772"/>
      <c r="AD6" s="772"/>
      <c r="AE6" s="772"/>
      <c r="AF6" s="776"/>
      <c r="AG6" s="772"/>
      <c r="AH6" s="772"/>
      <c r="AI6" s="772"/>
      <c r="AJ6" s="777"/>
      <c r="AK6" s="772"/>
      <c r="AL6" s="772"/>
      <c r="AM6" s="772"/>
      <c r="AN6" s="772"/>
      <c r="AO6" s="773"/>
      <c r="AP6" s="771"/>
      <c r="AQ6" s="772"/>
      <c r="AR6" s="772"/>
      <c r="AS6" s="772"/>
      <c r="AT6" s="773"/>
      <c r="AU6" s="771"/>
      <c r="AV6" s="772"/>
      <c r="AW6" s="772"/>
      <c r="AX6" s="772"/>
      <c r="AY6" s="777"/>
      <c r="AZ6" s="223"/>
      <c r="BA6" s="223"/>
      <c r="BB6" s="223"/>
      <c r="BC6" s="223"/>
      <c r="BD6" s="223"/>
      <c r="BE6" s="224"/>
      <c r="BF6" s="224"/>
      <c r="BG6" s="224"/>
      <c r="BH6" s="224"/>
      <c r="BI6" s="224"/>
      <c r="BJ6" s="224"/>
      <c r="BK6" s="224"/>
      <c r="BL6" s="224"/>
      <c r="BM6" s="224"/>
      <c r="BN6" s="224"/>
      <c r="BO6" s="224"/>
      <c r="BP6" s="224"/>
      <c r="BQ6" s="765"/>
      <c r="BR6" s="766"/>
      <c r="BS6" s="766"/>
      <c r="BT6" s="766"/>
      <c r="BU6" s="766"/>
      <c r="BV6" s="766"/>
      <c r="BW6" s="766"/>
      <c r="BX6" s="766"/>
      <c r="BY6" s="766"/>
      <c r="BZ6" s="766"/>
      <c r="CA6" s="766"/>
      <c r="CB6" s="766"/>
      <c r="CC6" s="766"/>
      <c r="CD6" s="766"/>
      <c r="CE6" s="766"/>
      <c r="CF6" s="766"/>
      <c r="CG6" s="767"/>
      <c r="CH6" s="771"/>
      <c r="CI6" s="772"/>
      <c r="CJ6" s="772"/>
      <c r="CK6" s="772"/>
      <c r="CL6" s="773"/>
      <c r="CM6" s="771"/>
      <c r="CN6" s="772"/>
      <c r="CO6" s="772"/>
      <c r="CP6" s="772"/>
      <c r="CQ6" s="773"/>
      <c r="CR6" s="771"/>
      <c r="CS6" s="772"/>
      <c r="CT6" s="772"/>
      <c r="CU6" s="772"/>
      <c r="CV6" s="773"/>
      <c r="CW6" s="771"/>
      <c r="CX6" s="772"/>
      <c r="CY6" s="772"/>
      <c r="CZ6" s="772"/>
      <c r="DA6" s="773"/>
      <c r="DB6" s="771"/>
      <c r="DC6" s="772"/>
      <c r="DD6" s="772"/>
      <c r="DE6" s="772"/>
      <c r="DF6" s="773"/>
      <c r="DG6" s="801"/>
      <c r="DH6" s="802"/>
      <c r="DI6" s="802"/>
      <c r="DJ6" s="802"/>
      <c r="DK6" s="803"/>
      <c r="DL6" s="801"/>
      <c r="DM6" s="802"/>
      <c r="DN6" s="802"/>
      <c r="DO6" s="802"/>
      <c r="DP6" s="803"/>
      <c r="DQ6" s="771"/>
      <c r="DR6" s="772"/>
      <c r="DS6" s="772"/>
      <c r="DT6" s="772"/>
      <c r="DU6" s="773"/>
      <c r="DV6" s="771"/>
      <c r="DW6" s="772"/>
      <c r="DX6" s="772"/>
      <c r="DY6" s="772"/>
      <c r="DZ6" s="777"/>
      <c r="EA6" s="225"/>
    </row>
    <row r="7" spans="1:131" s="226" customFormat="1" ht="26.25" customHeight="1" thickTop="1" x14ac:dyDescent="0.15">
      <c r="A7" s="227">
        <v>1</v>
      </c>
      <c r="B7" s="784" t="s">
        <v>389</v>
      </c>
      <c r="C7" s="785"/>
      <c r="D7" s="785"/>
      <c r="E7" s="785"/>
      <c r="F7" s="785"/>
      <c r="G7" s="785"/>
      <c r="H7" s="785"/>
      <c r="I7" s="785"/>
      <c r="J7" s="785"/>
      <c r="K7" s="785"/>
      <c r="L7" s="785"/>
      <c r="M7" s="785"/>
      <c r="N7" s="785"/>
      <c r="O7" s="785"/>
      <c r="P7" s="786"/>
      <c r="Q7" s="787">
        <v>4108</v>
      </c>
      <c r="R7" s="788"/>
      <c r="S7" s="788"/>
      <c r="T7" s="788"/>
      <c r="U7" s="788"/>
      <c r="V7" s="788">
        <v>3859</v>
      </c>
      <c r="W7" s="788"/>
      <c r="X7" s="788"/>
      <c r="Y7" s="788"/>
      <c r="Z7" s="788"/>
      <c r="AA7" s="788">
        <v>249</v>
      </c>
      <c r="AB7" s="788"/>
      <c r="AC7" s="788"/>
      <c r="AD7" s="788"/>
      <c r="AE7" s="789"/>
      <c r="AF7" s="790">
        <v>140</v>
      </c>
      <c r="AG7" s="791"/>
      <c r="AH7" s="791"/>
      <c r="AI7" s="791"/>
      <c r="AJ7" s="792"/>
      <c r="AK7" s="793" t="s">
        <v>564</v>
      </c>
      <c r="AL7" s="794"/>
      <c r="AM7" s="794"/>
      <c r="AN7" s="794"/>
      <c r="AO7" s="794"/>
      <c r="AP7" s="794">
        <v>5039</v>
      </c>
      <c r="AQ7" s="794"/>
      <c r="AR7" s="794"/>
      <c r="AS7" s="794"/>
      <c r="AT7" s="794"/>
      <c r="AU7" s="795"/>
      <c r="AV7" s="795"/>
      <c r="AW7" s="795"/>
      <c r="AX7" s="795"/>
      <c r="AY7" s="796"/>
      <c r="AZ7" s="223"/>
      <c r="BA7" s="223"/>
      <c r="BB7" s="223"/>
      <c r="BC7" s="223"/>
      <c r="BD7" s="223"/>
      <c r="BE7" s="224"/>
      <c r="BF7" s="224"/>
      <c r="BG7" s="224"/>
      <c r="BH7" s="224"/>
      <c r="BI7" s="224"/>
      <c r="BJ7" s="224"/>
      <c r="BK7" s="224"/>
      <c r="BL7" s="224"/>
      <c r="BM7" s="224"/>
      <c r="BN7" s="224"/>
      <c r="BO7" s="224"/>
      <c r="BP7" s="224"/>
      <c r="BQ7" s="227">
        <v>1</v>
      </c>
      <c r="BR7" s="228"/>
      <c r="BS7" s="781" t="s">
        <v>568</v>
      </c>
      <c r="BT7" s="782"/>
      <c r="BU7" s="782"/>
      <c r="BV7" s="782"/>
      <c r="BW7" s="782"/>
      <c r="BX7" s="782"/>
      <c r="BY7" s="782"/>
      <c r="BZ7" s="782"/>
      <c r="CA7" s="782"/>
      <c r="CB7" s="782"/>
      <c r="CC7" s="782"/>
      <c r="CD7" s="782"/>
      <c r="CE7" s="782"/>
      <c r="CF7" s="782"/>
      <c r="CG7" s="797"/>
      <c r="CH7" s="778">
        <v>9</v>
      </c>
      <c r="CI7" s="779"/>
      <c r="CJ7" s="779"/>
      <c r="CK7" s="779"/>
      <c r="CL7" s="780"/>
      <c r="CM7" s="778">
        <v>65</v>
      </c>
      <c r="CN7" s="779"/>
      <c r="CO7" s="779"/>
      <c r="CP7" s="779"/>
      <c r="CQ7" s="780"/>
      <c r="CR7" s="778">
        <v>27</v>
      </c>
      <c r="CS7" s="779"/>
      <c r="CT7" s="779"/>
      <c r="CU7" s="779"/>
      <c r="CV7" s="780"/>
      <c r="CW7" s="778" t="s">
        <v>501</v>
      </c>
      <c r="CX7" s="779"/>
      <c r="CY7" s="779"/>
      <c r="CZ7" s="779"/>
      <c r="DA7" s="780"/>
      <c r="DB7" s="778" t="s">
        <v>501</v>
      </c>
      <c r="DC7" s="779"/>
      <c r="DD7" s="779"/>
      <c r="DE7" s="779"/>
      <c r="DF7" s="780"/>
      <c r="DG7" s="778" t="s">
        <v>501</v>
      </c>
      <c r="DH7" s="779"/>
      <c r="DI7" s="779"/>
      <c r="DJ7" s="779"/>
      <c r="DK7" s="780"/>
      <c r="DL7" s="778" t="s">
        <v>501</v>
      </c>
      <c r="DM7" s="779"/>
      <c r="DN7" s="779"/>
      <c r="DO7" s="779"/>
      <c r="DP7" s="780"/>
      <c r="DQ7" s="778" t="s">
        <v>501</v>
      </c>
      <c r="DR7" s="779"/>
      <c r="DS7" s="779"/>
      <c r="DT7" s="779"/>
      <c r="DU7" s="780"/>
      <c r="DV7" s="781"/>
      <c r="DW7" s="782"/>
      <c r="DX7" s="782"/>
      <c r="DY7" s="782"/>
      <c r="DZ7" s="783"/>
      <c r="EA7" s="225"/>
    </row>
    <row r="8" spans="1:131" s="226" customFormat="1" ht="26.25" customHeight="1" x14ac:dyDescent="0.15">
      <c r="A8" s="229">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04"/>
      <c r="AL8" s="805"/>
      <c r="AM8" s="805"/>
      <c r="AN8" s="805"/>
      <c r="AO8" s="805"/>
      <c r="AP8" s="805"/>
      <c r="AQ8" s="805"/>
      <c r="AR8" s="805"/>
      <c r="AS8" s="805"/>
      <c r="AT8" s="805"/>
      <c r="AU8" s="806"/>
      <c r="AV8" s="806"/>
      <c r="AW8" s="806"/>
      <c r="AX8" s="806"/>
      <c r="AY8" s="807"/>
      <c r="AZ8" s="223"/>
      <c r="BA8" s="223"/>
      <c r="BB8" s="223"/>
      <c r="BC8" s="223"/>
      <c r="BD8" s="223"/>
      <c r="BE8" s="224"/>
      <c r="BF8" s="224"/>
      <c r="BG8" s="224"/>
      <c r="BH8" s="224"/>
      <c r="BI8" s="224"/>
      <c r="BJ8" s="224"/>
      <c r="BK8" s="224"/>
      <c r="BL8" s="224"/>
      <c r="BM8" s="224"/>
      <c r="BN8" s="224"/>
      <c r="BO8" s="224"/>
      <c r="BP8" s="224"/>
      <c r="BQ8" s="229">
        <v>2</v>
      </c>
      <c r="BR8" s="230"/>
      <c r="BS8" s="808"/>
      <c r="BT8" s="809"/>
      <c r="BU8" s="809"/>
      <c r="BV8" s="809"/>
      <c r="BW8" s="809"/>
      <c r="BX8" s="809"/>
      <c r="BY8" s="809"/>
      <c r="BZ8" s="809"/>
      <c r="CA8" s="809"/>
      <c r="CB8" s="809"/>
      <c r="CC8" s="809"/>
      <c r="CD8" s="809"/>
      <c r="CE8" s="809"/>
      <c r="CF8" s="809"/>
      <c r="CG8" s="810"/>
      <c r="CH8" s="811"/>
      <c r="CI8" s="812"/>
      <c r="CJ8" s="812"/>
      <c r="CK8" s="812"/>
      <c r="CL8" s="813"/>
      <c r="CM8" s="811"/>
      <c r="CN8" s="812"/>
      <c r="CO8" s="812"/>
      <c r="CP8" s="812"/>
      <c r="CQ8" s="813"/>
      <c r="CR8" s="811"/>
      <c r="CS8" s="812"/>
      <c r="CT8" s="812"/>
      <c r="CU8" s="812"/>
      <c r="CV8" s="813"/>
      <c r="CW8" s="811"/>
      <c r="CX8" s="812"/>
      <c r="CY8" s="812"/>
      <c r="CZ8" s="812"/>
      <c r="DA8" s="813"/>
      <c r="DB8" s="811"/>
      <c r="DC8" s="812"/>
      <c r="DD8" s="812"/>
      <c r="DE8" s="812"/>
      <c r="DF8" s="813"/>
      <c r="DG8" s="811"/>
      <c r="DH8" s="812"/>
      <c r="DI8" s="812"/>
      <c r="DJ8" s="812"/>
      <c r="DK8" s="813"/>
      <c r="DL8" s="811"/>
      <c r="DM8" s="812"/>
      <c r="DN8" s="812"/>
      <c r="DO8" s="812"/>
      <c r="DP8" s="813"/>
      <c r="DQ8" s="811"/>
      <c r="DR8" s="812"/>
      <c r="DS8" s="812"/>
      <c r="DT8" s="812"/>
      <c r="DU8" s="813"/>
      <c r="DV8" s="808"/>
      <c r="DW8" s="809"/>
      <c r="DX8" s="809"/>
      <c r="DY8" s="809"/>
      <c r="DZ8" s="814"/>
      <c r="EA8" s="225"/>
    </row>
    <row r="9" spans="1:131" s="226" customFormat="1" ht="26.25" customHeight="1" x14ac:dyDescent="0.15">
      <c r="A9" s="229">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04"/>
      <c r="AL9" s="805"/>
      <c r="AM9" s="805"/>
      <c r="AN9" s="805"/>
      <c r="AO9" s="805"/>
      <c r="AP9" s="805"/>
      <c r="AQ9" s="805"/>
      <c r="AR9" s="805"/>
      <c r="AS9" s="805"/>
      <c r="AT9" s="805"/>
      <c r="AU9" s="806"/>
      <c r="AV9" s="806"/>
      <c r="AW9" s="806"/>
      <c r="AX9" s="806"/>
      <c r="AY9" s="807"/>
      <c r="AZ9" s="223"/>
      <c r="BA9" s="223"/>
      <c r="BB9" s="223"/>
      <c r="BC9" s="223"/>
      <c r="BD9" s="223"/>
      <c r="BE9" s="224"/>
      <c r="BF9" s="224"/>
      <c r="BG9" s="224"/>
      <c r="BH9" s="224"/>
      <c r="BI9" s="224"/>
      <c r="BJ9" s="224"/>
      <c r="BK9" s="224"/>
      <c r="BL9" s="224"/>
      <c r="BM9" s="224"/>
      <c r="BN9" s="224"/>
      <c r="BO9" s="224"/>
      <c r="BP9" s="224"/>
      <c r="BQ9" s="229">
        <v>3</v>
      </c>
      <c r="BR9" s="230"/>
      <c r="BS9" s="808"/>
      <c r="BT9" s="809"/>
      <c r="BU9" s="809"/>
      <c r="BV9" s="809"/>
      <c r="BW9" s="809"/>
      <c r="BX9" s="809"/>
      <c r="BY9" s="809"/>
      <c r="BZ9" s="809"/>
      <c r="CA9" s="809"/>
      <c r="CB9" s="809"/>
      <c r="CC9" s="809"/>
      <c r="CD9" s="809"/>
      <c r="CE9" s="809"/>
      <c r="CF9" s="809"/>
      <c r="CG9" s="810"/>
      <c r="CH9" s="811"/>
      <c r="CI9" s="812"/>
      <c r="CJ9" s="812"/>
      <c r="CK9" s="812"/>
      <c r="CL9" s="813"/>
      <c r="CM9" s="811"/>
      <c r="CN9" s="812"/>
      <c r="CO9" s="812"/>
      <c r="CP9" s="812"/>
      <c r="CQ9" s="813"/>
      <c r="CR9" s="811"/>
      <c r="CS9" s="812"/>
      <c r="CT9" s="812"/>
      <c r="CU9" s="812"/>
      <c r="CV9" s="813"/>
      <c r="CW9" s="811"/>
      <c r="CX9" s="812"/>
      <c r="CY9" s="812"/>
      <c r="CZ9" s="812"/>
      <c r="DA9" s="813"/>
      <c r="DB9" s="811"/>
      <c r="DC9" s="812"/>
      <c r="DD9" s="812"/>
      <c r="DE9" s="812"/>
      <c r="DF9" s="813"/>
      <c r="DG9" s="811"/>
      <c r="DH9" s="812"/>
      <c r="DI9" s="812"/>
      <c r="DJ9" s="812"/>
      <c r="DK9" s="813"/>
      <c r="DL9" s="811"/>
      <c r="DM9" s="812"/>
      <c r="DN9" s="812"/>
      <c r="DO9" s="812"/>
      <c r="DP9" s="813"/>
      <c r="DQ9" s="811"/>
      <c r="DR9" s="812"/>
      <c r="DS9" s="812"/>
      <c r="DT9" s="812"/>
      <c r="DU9" s="813"/>
      <c r="DV9" s="808"/>
      <c r="DW9" s="809"/>
      <c r="DX9" s="809"/>
      <c r="DY9" s="809"/>
      <c r="DZ9" s="814"/>
      <c r="EA9" s="225"/>
    </row>
    <row r="10" spans="1:131" s="226" customFormat="1" ht="26.25" customHeight="1" x14ac:dyDescent="0.15">
      <c r="A10" s="229">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04"/>
      <c r="AL10" s="805"/>
      <c r="AM10" s="805"/>
      <c r="AN10" s="805"/>
      <c r="AO10" s="805"/>
      <c r="AP10" s="805"/>
      <c r="AQ10" s="805"/>
      <c r="AR10" s="805"/>
      <c r="AS10" s="805"/>
      <c r="AT10" s="805"/>
      <c r="AU10" s="806"/>
      <c r="AV10" s="806"/>
      <c r="AW10" s="806"/>
      <c r="AX10" s="806"/>
      <c r="AY10" s="807"/>
      <c r="AZ10" s="223"/>
      <c r="BA10" s="223"/>
      <c r="BB10" s="223"/>
      <c r="BC10" s="223"/>
      <c r="BD10" s="223"/>
      <c r="BE10" s="224"/>
      <c r="BF10" s="224"/>
      <c r="BG10" s="224"/>
      <c r="BH10" s="224"/>
      <c r="BI10" s="224"/>
      <c r="BJ10" s="224"/>
      <c r="BK10" s="224"/>
      <c r="BL10" s="224"/>
      <c r="BM10" s="224"/>
      <c r="BN10" s="224"/>
      <c r="BO10" s="224"/>
      <c r="BP10" s="224"/>
      <c r="BQ10" s="229">
        <v>4</v>
      </c>
      <c r="BR10" s="230"/>
      <c r="BS10" s="808"/>
      <c r="BT10" s="809"/>
      <c r="BU10" s="809"/>
      <c r="BV10" s="809"/>
      <c r="BW10" s="809"/>
      <c r="BX10" s="809"/>
      <c r="BY10" s="809"/>
      <c r="BZ10" s="809"/>
      <c r="CA10" s="809"/>
      <c r="CB10" s="809"/>
      <c r="CC10" s="809"/>
      <c r="CD10" s="809"/>
      <c r="CE10" s="809"/>
      <c r="CF10" s="809"/>
      <c r="CG10" s="810"/>
      <c r="CH10" s="811"/>
      <c r="CI10" s="812"/>
      <c r="CJ10" s="812"/>
      <c r="CK10" s="812"/>
      <c r="CL10" s="813"/>
      <c r="CM10" s="811"/>
      <c r="CN10" s="812"/>
      <c r="CO10" s="812"/>
      <c r="CP10" s="812"/>
      <c r="CQ10" s="813"/>
      <c r="CR10" s="811"/>
      <c r="CS10" s="812"/>
      <c r="CT10" s="812"/>
      <c r="CU10" s="812"/>
      <c r="CV10" s="813"/>
      <c r="CW10" s="811"/>
      <c r="CX10" s="812"/>
      <c r="CY10" s="812"/>
      <c r="CZ10" s="812"/>
      <c r="DA10" s="813"/>
      <c r="DB10" s="811"/>
      <c r="DC10" s="812"/>
      <c r="DD10" s="812"/>
      <c r="DE10" s="812"/>
      <c r="DF10" s="813"/>
      <c r="DG10" s="811"/>
      <c r="DH10" s="812"/>
      <c r="DI10" s="812"/>
      <c r="DJ10" s="812"/>
      <c r="DK10" s="813"/>
      <c r="DL10" s="811"/>
      <c r="DM10" s="812"/>
      <c r="DN10" s="812"/>
      <c r="DO10" s="812"/>
      <c r="DP10" s="813"/>
      <c r="DQ10" s="811"/>
      <c r="DR10" s="812"/>
      <c r="DS10" s="812"/>
      <c r="DT10" s="812"/>
      <c r="DU10" s="813"/>
      <c r="DV10" s="808"/>
      <c r="DW10" s="809"/>
      <c r="DX10" s="809"/>
      <c r="DY10" s="809"/>
      <c r="DZ10" s="814"/>
      <c r="EA10" s="225"/>
    </row>
    <row r="11" spans="1:131" s="226" customFormat="1" ht="26.25" customHeight="1" x14ac:dyDescent="0.15">
      <c r="A11" s="229">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04"/>
      <c r="AL11" s="805"/>
      <c r="AM11" s="805"/>
      <c r="AN11" s="805"/>
      <c r="AO11" s="805"/>
      <c r="AP11" s="805"/>
      <c r="AQ11" s="805"/>
      <c r="AR11" s="805"/>
      <c r="AS11" s="805"/>
      <c r="AT11" s="805"/>
      <c r="AU11" s="806"/>
      <c r="AV11" s="806"/>
      <c r="AW11" s="806"/>
      <c r="AX11" s="806"/>
      <c r="AY11" s="807"/>
      <c r="AZ11" s="223"/>
      <c r="BA11" s="223"/>
      <c r="BB11" s="223"/>
      <c r="BC11" s="223"/>
      <c r="BD11" s="223"/>
      <c r="BE11" s="224"/>
      <c r="BF11" s="224"/>
      <c r="BG11" s="224"/>
      <c r="BH11" s="224"/>
      <c r="BI11" s="224"/>
      <c r="BJ11" s="224"/>
      <c r="BK11" s="224"/>
      <c r="BL11" s="224"/>
      <c r="BM11" s="224"/>
      <c r="BN11" s="224"/>
      <c r="BO11" s="224"/>
      <c r="BP11" s="224"/>
      <c r="BQ11" s="229">
        <v>5</v>
      </c>
      <c r="BR11" s="230"/>
      <c r="BS11" s="808"/>
      <c r="BT11" s="809"/>
      <c r="BU11" s="809"/>
      <c r="BV11" s="809"/>
      <c r="BW11" s="809"/>
      <c r="BX11" s="809"/>
      <c r="BY11" s="809"/>
      <c r="BZ11" s="809"/>
      <c r="CA11" s="809"/>
      <c r="CB11" s="809"/>
      <c r="CC11" s="809"/>
      <c r="CD11" s="809"/>
      <c r="CE11" s="809"/>
      <c r="CF11" s="809"/>
      <c r="CG11" s="810"/>
      <c r="CH11" s="811"/>
      <c r="CI11" s="812"/>
      <c r="CJ11" s="812"/>
      <c r="CK11" s="812"/>
      <c r="CL11" s="813"/>
      <c r="CM11" s="811"/>
      <c r="CN11" s="812"/>
      <c r="CO11" s="812"/>
      <c r="CP11" s="812"/>
      <c r="CQ11" s="813"/>
      <c r="CR11" s="811"/>
      <c r="CS11" s="812"/>
      <c r="CT11" s="812"/>
      <c r="CU11" s="812"/>
      <c r="CV11" s="813"/>
      <c r="CW11" s="811"/>
      <c r="CX11" s="812"/>
      <c r="CY11" s="812"/>
      <c r="CZ11" s="812"/>
      <c r="DA11" s="813"/>
      <c r="DB11" s="811"/>
      <c r="DC11" s="812"/>
      <c r="DD11" s="812"/>
      <c r="DE11" s="812"/>
      <c r="DF11" s="813"/>
      <c r="DG11" s="811"/>
      <c r="DH11" s="812"/>
      <c r="DI11" s="812"/>
      <c r="DJ11" s="812"/>
      <c r="DK11" s="813"/>
      <c r="DL11" s="811"/>
      <c r="DM11" s="812"/>
      <c r="DN11" s="812"/>
      <c r="DO11" s="812"/>
      <c r="DP11" s="813"/>
      <c r="DQ11" s="811"/>
      <c r="DR11" s="812"/>
      <c r="DS11" s="812"/>
      <c r="DT11" s="812"/>
      <c r="DU11" s="813"/>
      <c r="DV11" s="808"/>
      <c r="DW11" s="809"/>
      <c r="DX11" s="809"/>
      <c r="DY11" s="809"/>
      <c r="DZ11" s="814"/>
      <c r="EA11" s="225"/>
    </row>
    <row r="12" spans="1:131" s="226" customFormat="1" ht="26.25" customHeight="1" x14ac:dyDescent="0.15">
      <c r="A12" s="229">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04"/>
      <c r="AL12" s="805"/>
      <c r="AM12" s="805"/>
      <c r="AN12" s="805"/>
      <c r="AO12" s="805"/>
      <c r="AP12" s="805"/>
      <c r="AQ12" s="805"/>
      <c r="AR12" s="805"/>
      <c r="AS12" s="805"/>
      <c r="AT12" s="805"/>
      <c r="AU12" s="806"/>
      <c r="AV12" s="806"/>
      <c r="AW12" s="806"/>
      <c r="AX12" s="806"/>
      <c r="AY12" s="807"/>
      <c r="AZ12" s="223"/>
      <c r="BA12" s="223"/>
      <c r="BB12" s="223"/>
      <c r="BC12" s="223"/>
      <c r="BD12" s="223"/>
      <c r="BE12" s="224"/>
      <c r="BF12" s="224"/>
      <c r="BG12" s="224"/>
      <c r="BH12" s="224"/>
      <c r="BI12" s="224"/>
      <c r="BJ12" s="224"/>
      <c r="BK12" s="224"/>
      <c r="BL12" s="224"/>
      <c r="BM12" s="224"/>
      <c r="BN12" s="224"/>
      <c r="BO12" s="224"/>
      <c r="BP12" s="224"/>
      <c r="BQ12" s="229">
        <v>6</v>
      </c>
      <c r="BR12" s="230"/>
      <c r="BS12" s="808"/>
      <c r="BT12" s="809"/>
      <c r="BU12" s="809"/>
      <c r="BV12" s="809"/>
      <c r="BW12" s="809"/>
      <c r="BX12" s="809"/>
      <c r="BY12" s="809"/>
      <c r="BZ12" s="809"/>
      <c r="CA12" s="809"/>
      <c r="CB12" s="809"/>
      <c r="CC12" s="809"/>
      <c r="CD12" s="809"/>
      <c r="CE12" s="809"/>
      <c r="CF12" s="809"/>
      <c r="CG12" s="810"/>
      <c r="CH12" s="811"/>
      <c r="CI12" s="812"/>
      <c r="CJ12" s="812"/>
      <c r="CK12" s="812"/>
      <c r="CL12" s="813"/>
      <c r="CM12" s="811"/>
      <c r="CN12" s="812"/>
      <c r="CO12" s="812"/>
      <c r="CP12" s="812"/>
      <c r="CQ12" s="813"/>
      <c r="CR12" s="811"/>
      <c r="CS12" s="812"/>
      <c r="CT12" s="812"/>
      <c r="CU12" s="812"/>
      <c r="CV12" s="813"/>
      <c r="CW12" s="811"/>
      <c r="CX12" s="812"/>
      <c r="CY12" s="812"/>
      <c r="CZ12" s="812"/>
      <c r="DA12" s="813"/>
      <c r="DB12" s="811"/>
      <c r="DC12" s="812"/>
      <c r="DD12" s="812"/>
      <c r="DE12" s="812"/>
      <c r="DF12" s="813"/>
      <c r="DG12" s="811"/>
      <c r="DH12" s="812"/>
      <c r="DI12" s="812"/>
      <c r="DJ12" s="812"/>
      <c r="DK12" s="813"/>
      <c r="DL12" s="811"/>
      <c r="DM12" s="812"/>
      <c r="DN12" s="812"/>
      <c r="DO12" s="812"/>
      <c r="DP12" s="813"/>
      <c r="DQ12" s="811"/>
      <c r="DR12" s="812"/>
      <c r="DS12" s="812"/>
      <c r="DT12" s="812"/>
      <c r="DU12" s="813"/>
      <c r="DV12" s="808"/>
      <c r="DW12" s="809"/>
      <c r="DX12" s="809"/>
      <c r="DY12" s="809"/>
      <c r="DZ12" s="814"/>
      <c r="EA12" s="225"/>
    </row>
    <row r="13" spans="1:131" s="226" customFormat="1" ht="26.25" customHeight="1" x14ac:dyDescent="0.15">
      <c r="A13" s="229">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04"/>
      <c r="AL13" s="805"/>
      <c r="AM13" s="805"/>
      <c r="AN13" s="805"/>
      <c r="AO13" s="805"/>
      <c r="AP13" s="805"/>
      <c r="AQ13" s="805"/>
      <c r="AR13" s="805"/>
      <c r="AS13" s="805"/>
      <c r="AT13" s="805"/>
      <c r="AU13" s="806"/>
      <c r="AV13" s="806"/>
      <c r="AW13" s="806"/>
      <c r="AX13" s="806"/>
      <c r="AY13" s="807"/>
      <c r="AZ13" s="223"/>
      <c r="BA13" s="223"/>
      <c r="BB13" s="223"/>
      <c r="BC13" s="223"/>
      <c r="BD13" s="223"/>
      <c r="BE13" s="224"/>
      <c r="BF13" s="224"/>
      <c r="BG13" s="224"/>
      <c r="BH13" s="224"/>
      <c r="BI13" s="224"/>
      <c r="BJ13" s="224"/>
      <c r="BK13" s="224"/>
      <c r="BL13" s="224"/>
      <c r="BM13" s="224"/>
      <c r="BN13" s="224"/>
      <c r="BO13" s="224"/>
      <c r="BP13" s="224"/>
      <c r="BQ13" s="229">
        <v>7</v>
      </c>
      <c r="BR13" s="230"/>
      <c r="BS13" s="808"/>
      <c r="BT13" s="809"/>
      <c r="BU13" s="809"/>
      <c r="BV13" s="809"/>
      <c r="BW13" s="809"/>
      <c r="BX13" s="809"/>
      <c r="BY13" s="809"/>
      <c r="BZ13" s="809"/>
      <c r="CA13" s="809"/>
      <c r="CB13" s="809"/>
      <c r="CC13" s="809"/>
      <c r="CD13" s="809"/>
      <c r="CE13" s="809"/>
      <c r="CF13" s="809"/>
      <c r="CG13" s="810"/>
      <c r="CH13" s="811"/>
      <c r="CI13" s="812"/>
      <c r="CJ13" s="812"/>
      <c r="CK13" s="812"/>
      <c r="CL13" s="813"/>
      <c r="CM13" s="811"/>
      <c r="CN13" s="812"/>
      <c r="CO13" s="812"/>
      <c r="CP13" s="812"/>
      <c r="CQ13" s="813"/>
      <c r="CR13" s="811"/>
      <c r="CS13" s="812"/>
      <c r="CT13" s="812"/>
      <c r="CU13" s="812"/>
      <c r="CV13" s="813"/>
      <c r="CW13" s="811"/>
      <c r="CX13" s="812"/>
      <c r="CY13" s="812"/>
      <c r="CZ13" s="812"/>
      <c r="DA13" s="813"/>
      <c r="DB13" s="811"/>
      <c r="DC13" s="812"/>
      <c r="DD13" s="812"/>
      <c r="DE13" s="812"/>
      <c r="DF13" s="813"/>
      <c r="DG13" s="811"/>
      <c r="DH13" s="812"/>
      <c r="DI13" s="812"/>
      <c r="DJ13" s="812"/>
      <c r="DK13" s="813"/>
      <c r="DL13" s="811"/>
      <c r="DM13" s="812"/>
      <c r="DN13" s="812"/>
      <c r="DO13" s="812"/>
      <c r="DP13" s="813"/>
      <c r="DQ13" s="811"/>
      <c r="DR13" s="812"/>
      <c r="DS13" s="812"/>
      <c r="DT13" s="812"/>
      <c r="DU13" s="813"/>
      <c r="DV13" s="808"/>
      <c r="DW13" s="809"/>
      <c r="DX13" s="809"/>
      <c r="DY13" s="809"/>
      <c r="DZ13" s="814"/>
      <c r="EA13" s="225"/>
    </row>
    <row r="14" spans="1:131" s="226" customFormat="1" ht="26.25" customHeight="1" x14ac:dyDescent="0.15">
      <c r="A14" s="229">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04"/>
      <c r="AL14" s="805"/>
      <c r="AM14" s="805"/>
      <c r="AN14" s="805"/>
      <c r="AO14" s="805"/>
      <c r="AP14" s="805"/>
      <c r="AQ14" s="805"/>
      <c r="AR14" s="805"/>
      <c r="AS14" s="805"/>
      <c r="AT14" s="805"/>
      <c r="AU14" s="806"/>
      <c r="AV14" s="806"/>
      <c r="AW14" s="806"/>
      <c r="AX14" s="806"/>
      <c r="AY14" s="807"/>
      <c r="AZ14" s="223"/>
      <c r="BA14" s="223"/>
      <c r="BB14" s="223"/>
      <c r="BC14" s="223"/>
      <c r="BD14" s="223"/>
      <c r="BE14" s="224"/>
      <c r="BF14" s="224"/>
      <c r="BG14" s="224"/>
      <c r="BH14" s="224"/>
      <c r="BI14" s="224"/>
      <c r="BJ14" s="224"/>
      <c r="BK14" s="224"/>
      <c r="BL14" s="224"/>
      <c r="BM14" s="224"/>
      <c r="BN14" s="224"/>
      <c r="BO14" s="224"/>
      <c r="BP14" s="224"/>
      <c r="BQ14" s="229">
        <v>8</v>
      </c>
      <c r="BR14" s="230"/>
      <c r="BS14" s="808"/>
      <c r="BT14" s="809"/>
      <c r="BU14" s="809"/>
      <c r="BV14" s="809"/>
      <c r="BW14" s="809"/>
      <c r="BX14" s="809"/>
      <c r="BY14" s="809"/>
      <c r="BZ14" s="809"/>
      <c r="CA14" s="809"/>
      <c r="CB14" s="809"/>
      <c r="CC14" s="809"/>
      <c r="CD14" s="809"/>
      <c r="CE14" s="809"/>
      <c r="CF14" s="809"/>
      <c r="CG14" s="810"/>
      <c r="CH14" s="811"/>
      <c r="CI14" s="812"/>
      <c r="CJ14" s="812"/>
      <c r="CK14" s="812"/>
      <c r="CL14" s="813"/>
      <c r="CM14" s="811"/>
      <c r="CN14" s="812"/>
      <c r="CO14" s="812"/>
      <c r="CP14" s="812"/>
      <c r="CQ14" s="813"/>
      <c r="CR14" s="811"/>
      <c r="CS14" s="812"/>
      <c r="CT14" s="812"/>
      <c r="CU14" s="812"/>
      <c r="CV14" s="813"/>
      <c r="CW14" s="811"/>
      <c r="CX14" s="812"/>
      <c r="CY14" s="812"/>
      <c r="CZ14" s="812"/>
      <c r="DA14" s="813"/>
      <c r="DB14" s="811"/>
      <c r="DC14" s="812"/>
      <c r="DD14" s="812"/>
      <c r="DE14" s="812"/>
      <c r="DF14" s="813"/>
      <c r="DG14" s="811"/>
      <c r="DH14" s="812"/>
      <c r="DI14" s="812"/>
      <c r="DJ14" s="812"/>
      <c r="DK14" s="813"/>
      <c r="DL14" s="811"/>
      <c r="DM14" s="812"/>
      <c r="DN14" s="812"/>
      <c r="DO14" s="812"/>
      <c r="DP14" s="813"/>
      <c r="DQ14" s="811"/>
      <c r="DR14" s="812"/>
      <c r="DS14" s="812"/>
      <c r="DT14" s="812"/>
      <c r="DU14" s="813"/>
      <c r="DV14" s="808"/>
      <c r="DW14" s="809"/>
      <c r="DX14" s="809"/>
      <c r="DY14" s="809"/>
      <c r="DZ14" s="814"/>
      <c r="EA14" s="225"/>
    </row>
    <row r="15" spans="1:131" s="226" customFormat="1" ht="26.25" customHeight="1" x14ac:dyDescent="0.15">
      <c r="A15" s="229">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04"/>
      <c r="AL15" s="805"/>
      <c r="AM15" s="805"/>
      <c r="AN15" s="805"/>
      <c r="AO15" s="805"/>
      <c r="AP15" s="805"/>
      <c r="AQ15" s="805"/>
      <c r="AR15" s="805"/>
      <c r="AS15" s="805"/>
      <c r="AT15" s="805"/>
      <c r="AU15" s="806"/>
      <c r="AV15" s="806"/>
      <c r="AW15" s="806"/>
      <c r="AX15" s="806"/>
      <c r="AY15" s="807"/>
      <c r="AZ15" s="223"/>
      <c r="BA15" s="223"/>
      <c r="BB15" s="223"/>
      <c r="BC15" s="223"/>
      <c r="BD15" s="223"/>
      <c r="BE15" s="224"/>
      <c r="BF15" s="224"/>
      <c r="BG15" s="224"/>
      <c r="BH15" s="224"/>
      <c r="BI15" s="224"/>
      <c r="BJ15" s="224"/>
      <c r="BK15" s="224"/>
      <c r="BL15" s="224"/>
      <c r="BM15" s="224"/>
      <c r="BN15" s="224"/>
      <c r="BO15" s="224"/>
      <c r="BP15" s="224"/>
      <c r="BQ15" s="229">
        <v>9</v>
      </c>
      <c r="BR15" s="230"/>
      <c r="BS15" s="808"/>
      <c r="BT15" s="809"/>
      <c r="BU15" s="809"/>
      <c r="BV15" s="809"/>
      <c r="BW15" s="809"/>
      <c r="BX15" s="809"/>
      <c r="BY15" s="809"/>
      <c r="BZ15" s="809"/>
      <c r="CA15" s="809"/>
      <c r="CB15" s="809"/>
      <c r="CC15" s="809"/>
      <c r="CD15" s="809"/>
      <c r="CE15" s="809"/>
      <c r="CF15" s="809"/>
      <c r="CG15" s="810"/>
      <c r="CH15" s="811"/>
      <c r="CI15" s="812"/>
      <c r="CJ15" s="812"/>
      <c r="CK15" s="812"/>
      <c r="CL15" s="813"/>
      <c r="CM15" s="811"/>
      <c r="CN15" s="812"/>
      <c r="CO15" s="812"/>
      <c r="CP15" s="812"/>
      <c r="CQ15" s="813"/>
      <c r="CR15" s="811"/>
      <c r="CS15" s="812"/>
      <c r="CT15" s="812"/>
      <c r="CU15" s="812"/>
      <c r="CV15" s="813"/>
      <c r="CW15" s="811"/>
      <c r="CX15" s="812"/>
      <c r="CY15" s="812"/>
      <c r="CZ15" s="812"/>
      <c r="DA15" s="813"/>
      <c r="DB15" s="811"/>
      <c r="DC15" s="812"/>
      <c r="DD15" s="812"/>
      <c r="DE15" s="812"/>
      <c r="DF15" s="813"/>
      <c r="DG15" s="811"/>
      <c r="DH15" s="812"/>
      <c r="DI15" s="812"/>
      <c r="DJ15" s="812"/>
      <c r="DK15" s="813"/>
      <c r="DL15" s="811"/>
      <c r="DM15" s="812"/>
      <c r="DN15" s="812"/>
      <c r="DO15" s="812"/>
      <c r="DP15" s="813"/>
      <c r="DQ15" s="811"/>
      <c r="DR15" s="812"/>
      <c r="DS15" s="812"/>
      <c r="DT15" s="812"/>
      <c r="DU15" s="813"/>
      <c r="DV15" s="808"/>
      <c r="DW15" s="809"/>
      <c r="DX15" s="809"/>
      <c r="DY15" s="809"/>
      <c r="DZ15" s="814"/>
      <c r="EA15" s="225"/>
    </row>
    <row r="16" spans="1:131" s="226" customFormat="1" ht="26.25" customHeight="1" x14ac:dyDescent="0.15">
      <c r="A16" s="229">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04"/>
      <c r="AL16" s="805"/>
      <c r="AM16" s="805"/>
      <c r="AN16" s="805"/>
      <c r="AO16" s="805"/>
      <c r="AP16" s="805"/>
      <c r="AQ16" s="805"/>
      <c r="AR16" s="805"/>
      <c r="AS16" s="805"/>
      <c r="AT16" s="805"/>
      <c r="AU16" s="806"/>
      <c r="AV16" s="806"/>
      <c r="AW16" s="806"/>
      <c r="AX16" s="806"/>
      <c r="AY16" s="807"/>
      <c r="AZ16" s="223"/>
      <c r="BA16" s="223"/>
      <c r="BB16" s="223"/>
      <c r="BC16" s="223"/>
      <c r="BD16" s="223"/>
      <c r="BE16" s="224"/>
      <c r="BF16" s="224"/>
      <c r="BG16" s="224"/>
      <c r="BH16" s="224"/>
      <c r="BI16" s="224"/>
      <c r="BJ16" s="224"/>
      <c r="BK16" s="224"/>
      <c r="BL16" s="224"/>
      <c r="BM16" s="224"/>
      <c r="BN16" s="224"/>
      <c r="BO16" s="224"/>
      <c r="BP16" s="224"/>
      <c r="BQ16" s="229">
        <v>10</v>
      </c>
      <c r="BR16" s="230"/>
      <c r="BS16" s="808"/>
      <c r="BT16" s="809"/>
      <c r="BU16" s="809"/>
      <c r="BV16" s="809"/>
      <c r="BW16" s="809"/>
      <c r="BX16" s="809"/>
      <c r="BY16" s="809"/>
      <c r="BZ16" s="809"/>
      <c r="CA16" s="809"/>
      <c r="CB16" s="809"/>
      <c r="CC16" s="809"/>
      <c r="CD16" s="809"/>
      <c r="CE16" s="809"/>
      <c r="CF16" s="809"/>
      <c r="CG16" s="810"/>
      <c r="CH16" s="811"/>
      <c r="CI16" s="812"/>
      <c r="CJ16" s="812"/>
      <c r="CK16" s="812"/>
      <c r="CL16" s="813"/>
      <c r="CM16" s="811"/>
      <c r="CN16" s="812"/>
      <c r="CO16" s="812"/>
      <c r="CP16" s="812"/>
      <c r="CQ16" s="813"/>
      <c r="CR16" s="811"/>
      <c r="CS16" s="812"/>
      <c r="CT16" s="812"/>
      <c r="CU16" s="812"/>
      <c r="CV16" s="813"/>
      <c r="CW16" s="811"/>
      <c r="CX16" s="812"/>
      <c r="CY16" s="812"/>
      <c r="CZ16" s="812"/>
      <c r="DA16" s="813"/>
      <c r="DB16" s="811"/>
      <c r="DC16" s="812"/>
      <c r="DD16" s="812"/>
      <c r="DE16" s="812"/>
      <c r="DF16" s="813"/>
      <c r="DG16" s="811"/>
      <c r="DH16" s="812"/>
      <c r="DI16" s="812"/>
      <c r="DJ16" s="812"/>
      <c r="DK16" s="813"/>
      <c r="DL16" s="811"/>
      <c r="DM16" s="812"/>
      <c r="DN16" s="812"/>
      <c r="DO16" s="812"/>
      <c r="DP16" s="813"/>
      <c r="DQ16" s="811"/>
      <c r="DR16" s="812"/>
      <c r="DS16" s="812"/>
      <c r="DT16" s="812"/>
      <c r="DU16" s="813"/>
      <c r="DV16" s="808"/>
      <c r="DW16" s="809"/>
      <c r="DX16" s="809"/>
      <c r="DY16" s="809"/>
      <c r="DZ16" s="814"/>
      <c r="EA16" s="225"/>
    </row>
    <row r="17" spans="1:131" s="226" customFormat="1" ht="26.25" customHeight="1" x14ac:dyDescent="0.15">
      <c r="A17" s="229">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04"/>
      <c r="AL17" s="805"/>
      <c r="AM17" s="805"/>
      <c r="AN17" s="805"/>
      <c r="AO17" s="805"/>
      <c r="AP17" s="805"/>
      <c r="AQ17" s="805"/>
      <c r="AR17" s="805"/>
      <c r="AS17" s="805"/>
      <c r="AT17" s="805"/>
      <c r="AU17" s="806"/>
      <c r="AV17" s="806"/>
      <c r="AW17" s="806"/>
      <c r="AX17" s="806"/>
      <c r="AY17" s="807"/>
      <c r="AZ17" s="223"/>
      <c r="BA17" s="223"/>
      <c r="BB17" s="223"/>
      <c r="BC17" s="223"/>
      <c r="BD17" s="223"/>
      <c r="BE17" s="224"/>
      <c r="BF17" s="224"/>
      <c r="BG17" s="224"/>
      <c r="BH17" s="224"/>
      <c r="BI17" s="224"/>
      <c r="BJ17" s="224"/>
      <c r="BK17" s="224"/>
      <c r="BL17" s="224"/>
      <c r="BM17" s="224"/>
      <c r="BN17" s="224"/>
      <c r="BO17" s="224"/>
      <c r="BP17" s="224"/>
      <c r="BQ17" s="229">
        <v>11</v>
      </c>
      <c r="BR17" s="230"/>
      <c r="BS17" s="808"/>
      <c r="BT17" s="809"/>
      <c r="BU17" s="809"/>
      <c r="BV17" s="809"/>
      <c r="BW17" s="809"/>
      <c r="BX17" s="809"/>
      <c r="BY17" s="809"/>
      <c r="BZ17" s="809"/>
      <c r="CA17" s="809"/>
      <c r="CB17" s="809"/>
      <c r="CC17" s="809"/>
      <c r="CD17" s="809"/>
      <c r="CE17" s="809"/>
      <c r="CF17" s="809"/>
      <c r="CG17" s="810"/>
      <c r="CH17" s="811"/>
      <c r="CI17" s="812"/>
      <c r="CJ17" s="812"/>
      <c r="CK17" s="812"/>
      <c r="CL17" s="813"/>
      <c r="CM17" s="811"/>
      <c r="CN17" s="812"/>
      <c r="CO17" s="812"/>
      <c r="CP17" s="812"/>
      <c r="CQ17" s="813"/>
      <c r="CR17" s="811"/>
      <c r="CS17" s="812"/>
      <c r="CT17" s="812"/>
      <c r="CU17" s="812"/>
      <c r="CV17" s="813"/>
      <c r="CW17" s="811"/>
      <c r="CX17" s="812"/>
      <c r="CY17" s="812"/>
      <c r="CZ17" s="812"/>
      <c r="DA17" s="813"/>
      <c r="DB17" s="811"/>
      <c r="DC17" s="812"/>
      <c r="DD17" s="812"/>
      <c r="DE17" s="812"/>
      <c r="DF17" s="813"/>
      <c r="DG17" s="811"/>
      <c r="DH17" s="812"/>
      <c r="DI17" s="812"/>
      <c r="DJ17" s="812"/>
      <c r="DK17" s="813"/>
      <c r="DL17" s="811"/>
      <c r="DM17" s="812"/>
      <c r="DN17" s="812"/>
      <c r="DO17" s="812"/>
      <c r="DP17" s="813"/>
      <c r="DQ17" s="811"/>
      <c r="DR17" s="812"/>
      <c r="DS17" s="812"/>
      <c r="DT17" s="812"/>
      <c r="DU17" s="813"/>
      <c r="DV17" s="808"/>
      <c r="DW17" s="809"/>
      <c r="DX17" s="809"/>
      <c r="DY17" s="809"/>
      <c r="DZ17" s="814"/>
      <c r="EA17" s="225"/>
    </row>
    <row r="18" spans="1:131" s="226" customFormat="1" ht="26.25" customHeight="1" x14ac:dyDescent="0.15">
      <c r="A18" s="229">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04"/>
      <c r="AL18" s="805"/>
      <c r="AM18" s="805"/>
      <c r="AN18" s="805"/>
      <c r="AO18" s="805"/>
      <c r="AP18" s="805"/>
      <c r="AQ18" s="805"/>
      <c r="AR18" s="805"/>
      <c r="AS18" s="805"/>
      <c r="AT18" s="805"/>
      <c r="AU18" s="806"/>
      <c r="AV18" s="806"/>
      <c r="AW18" s="806"/>
      <c r="AX18" s="806"/>
      <c r="AY18" s="807"/>
      <c r="AZ18" s="223"/>
      <c r="BA18" s="223"/>
      <c r="BB18" s="223"/>
      <c r="BC18" s="223"/>
      <c r="BD18" s="223"/>
      <c r="BE18" s="224"/>
      <c r="BF18" s="224"/>
      <c r="BG18" s="224"/>
      <c r="BH18" s="224"/>
      <c r="BI18" s="224"/>
      <c r="BJ18" s="224"/>
      <c r="BK18" s="224"/>
      <c r="BL18" s="224"/>
      <c r="BM18" s="224"/>
      <c r="BN18" s="224"/>
      <c r="BO18" s="224"/>
      <c r="BP18" s="224"/>
      <c r="BQ18" s="229">
        <v>12</v>
      </c>
      <c r="BR18" s="230"/>
      <c r="BS18" s="808"/>
      <c r="BT18" s="809"/>
      <c r="BU18" s="809"/>
      <c r="BV18" s="809"/>
      <c r="BW18" s="809"/>
      <c r="BX18" s="809"/>
      <c r="BY18" s="809"/>
      <c r="BZ18" s="809"/>
      <c r="CA18" s="809"/>
      <c r="CB18" s="809"/>
      <c r="CC18" s="809"/>
      <c r="CD18" s="809"/>
      <c r="CE18" s="809"/>
      <c r="CF18" s="809"/>
      <c r="CG18" s="810"/>
      <c r="CH18" s="811"/>
      <c r="CI18" s="812"/>
      <c r="CJ18" s="812"/>
      <c r="CK18" s="812"/>
      <c r="CL18" s="813"/>
      <c r="CM18" s="811"/>
      <c r="CN18" s="812"/>
      <c r="CO18" s="812"/>
      <c r="CP18" s="812"/>
      <c r="CQ18" s="813"/>
      <c r="CR18" s="811"/>
      <c r="CS18" s="812"/>
      <c r="CT18" s="812"/>
      <c r="CU18" s="812"/>
      <c r="CV18" s="813"/>
      <c r="CW18" s="811"/>
      <c r="CX18" s="812"/>
      <c r="CY18" s="812"/>
      <c r="CZ18" s="812"/>
      <c r="DA18" s="813"/>
      <c r="DB18" s="811"/>
      <c r="DC18" s="812"/>
      <c r="DD18" s="812"/>
      <c r="DE18" s="812"/>
      <c r="DF18" s="813"/>
      <c r="DG18" s="811"/>
      <c r="DH18" s="812"/>
      <c r="DI18" s="812"/>
      <c r="DJ18" s="812"/>
      <c r="DK18" s="813"/>
      <c r="DL18" s="811"/>
      <c r="DM18" s="812"/>
      <c r="DN18" s="812"/>
      <c r="DO18" s="812"/>
      <c r="DP18" s="813"/>
      <c r="DQ18" s="811"/>
      <c r="DR18" s="812"/>
      <c r="DS18" s="812"/>
      <c r="DT18" s="812"/>
      <c r="DU18" s="813"/>
      <c r="DV18" s="808"/>
      <c r="DW18" s="809"/>
      <c r="DX18" s="809"/>
      <c r="DY18" s="809"/>
      <c r="DZ18" s="814"/>
      <c r="EA18" s="225"/>
    </row>
    <row r="19" spans="1:131" s="226" customFormat="1" ht="26.25" customHeight="1" x14ac:dyDescent="0.15">
      <c r="A19" s="229">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04"/>
      <c r="AL19" s="805"/>
      <c r="AM19" s="805"/>
      <c r="AN19" s="805"/>
      <c r="AO19" s="805"/>
      <c r="AP19" s="805"/>
      <c r="AQ19" s="805"/>
      <c r="AR19" s="805"/>
      <c r="AS19" s="805"/>
      <c r="AT19" s="805"/>
      <c r="AU19" s="806"/>
      <c r="AV19" s="806"/>
      <c r="AW19" s="806"/>
      <c r="AX19" s="806"/>
      <c r="AY19" s="807"/>
      <c r="AZ19" s="223"/>
      <c r="BA19" s="223"/>
      <c r="BB19" s="223"/>
      <c r="BC19" s="223"/>
      <c r="BD19" s="223"/>
      <c r="BE19" s="224"/>
      <c r="BF19" s="224"/>
      <c r="BG19" s="224"/>
      <c r="BH19" s="224"/>
      <c r="BI19" s="224"/>
      <c r="BJ19" s="224"/>
      <c r="BK19" s="224"/>
      <c r="BL19" s="224"/>
      <c r="BM19" s="224"/>
      <c r="BN19" s="224"/>
      <c r="BO19" s="224"/>
      <c r="BP19" s="224"/>
      <c r="BQ19" s="229">
        <v>13</v>
      </c>
      <c r="BR19" s="230"/>
      <c r="BS19" s="808"/>
      <c r="BT19" s="809"/>
      <c r="BU19" s="809"/>
      <c r="BV19" s="809"/>
      <c r="BW19" s="809"/>
      <c r="BX19" s="809"/>
      <c r="BY19" s="809"/>
      <c r="BZ19" s="809"/>
      <c r="CA19" s="809"/>
      <c r="CB19" s="809"/>
      <c r="CC19" s="809"/>
      <c r="CD19" s="809"/>
      <c r="CE19" s="809"/>
      <c r="CF19" s="809"/>
      <c r="CG19" s="810"/>
      <c r="CH19" s="811"/>
      <c r="CI19" s="812"/>
      <c r="CJ19" s="812"/>
      <c r="CK19" s="812"/>
      <c r="CL19" s="813"/>
      <c r="CM19" s="811"/>
      <c r="CN19" s="812"/>
      <c r="CO19" s="812"/>
      <c r="CP19" s="812"/>
      <c r="CQ19" s="813"/>
      <c r="CR19" s="811"/>
      <c r="CS19" s="812"/>
      <c r="CT19" s="812"/>
      <c r="CU19" s="812"/>
      <c r="CV19" s="813"/>
      <c r="CW19" s="811"/>
      <c r="CX19" s="812"/>
      <c r="CY19" s="812"/>
      <c r="CZ19" s="812"/>
      <c r="DA19" s="813"/>
      <c r="DB19" s="811"/>
      <c r="DC19" s="812"/>
      <c r="DD19" s="812"/>
      <c r="DE19" s="812"/>
      <c r="DF19" s="813"/>
      <c r="DG19" s="811"/>
      <c r="DH19" s="812"/>
      <c r="DI19" s="812"/>
      <c r="DJ19" s="812"/>
      <c r="DK19" s="813"/>
      <c r="DL19" s="811"/>
      <c r="DM19" s="812"/>
      <c r="DN19" s="812"/>
      <c r="DO19" s="812"/>
      <c r="DP19" s="813"/>
      <c r="DQ19" s="811"/>
      <c r="DR19" s="812"/>
      <c r="DS19" s="812"/>
      <c r="DT19" s="812"/>
      <c r="DU19" s="813"/>
      <c r="DV19" s="808"/>
      <c r="DW19" s="809"/>
      <c r="DX19" s="809"/>
      <c r="DY19" s="809"/>
      <c r="DZ19" s="814"/>
      <c r="EA19" s="225"/>
    </row>
    <row r="20" spans="1:131" s="226" customFormat="1" ht="26.25" customHeight="1" x14ac:dyDescent="0.15">
      <c r="A20" s="229">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04"/>
      <c r="AL20" s="805"/>
      <c r="AM20" s="805"/>
      <c r="AN20" s="805"/>
      <c r="AO20" s="805"/>
      <c r="AP20" s="805"/>
      <c r="AQ20" s="805"/>
      <c r="AR20" s="805"/>
      <c r="AS20" s="805"/>
      <c r="AT20" s="805"/>
      <c r="AU20" s="806"/>
      <c r="AV20" s="806"/>
      <c r="AW20" s="806"/>
      <c r="AX20" s="806"/>
      <c r="AY20" s="807"/>
      <c r="AZ20" s="223"/>
      <c r="BA20" s="223"/>
      <c r="BB20" s="223"/>
      <c r="BC20" s="223"/>
      <c r="BD20" s="223"/>
      <c r="BE20" s="224"/>
      <c r="BF20" s="224"/>
      <c r="BG20" s="224"/>
      <c r="BH20" s="224"/>
      <c r="BI20" s="224"/>
      <c r="BJ20" s="224"/>
      <c r="BK20" s="224"/>
      <c r="BL20" s="224"/>
      <c r="BM20" s="224"/>
      <c r="BN20" s="224"/>
      <c r="BO20" s="224"/>
      <c r="BP20" s="224"/>
      <c r="BQ20" s="229">
        <v>14</v>
      </c>
      <c r="BR20" s="230"/>
      <c r="BS20" s="808"/>
      <c r="BT20" s="809"/>
      <c r="BU20" s="809"/>
      <c r="BV20" s="809"/>
      <c r="BW20" s="809"/>
      <c r="BX20" s="809"/>
      <c r="BY20" s="809"/>
      <c r="BZ20" s="809"/>
      <c r="CA20" s="809"/>
      <c r="CB20" s="809"/>
      <c r="CC20" s="809"/>
      <c r="CD20" s="809"/>
      <c r="CE20" s="809"/>
      <c r="CF20" s="809"/>
      <c r="CG20" s="810"/>
      <c r="CH20" s="811"/>
      <c r="CI20" s="812"/>
      <c r="CJ20" s="812"/>
      <c r="CK20" s="812"/>
      <c r="CL20" s="813"/>
      <c r="CM20" s="811"/>
      <c r="CN20" s="812"/>
      <c r="CO20" s="812"/>
      <c r="CP20" s="812"/>
      <c r="CQ20" s="813"/>
      <c r="CR20" s="811"/>
      <c r="CS20" s="812"/>
      <c r="CT20" s="812"/>
      <c r="CU20" s="812"/>
      <c r="CV20" s="813"/>
      <c r="CW20" s="811"/>
      <c r="CX20" s="812"/>
      <c r="CY20" s="812"/>
      <c r="CZ20" s="812"/>
      <c r="DA20" s="813"/>
      <c r="DB20" s="811"/>
      <c r="DC20" s="812"/>
      <c r="DD20" s="812"/>
      <c r="DE20" s="812"/>
      <c r="DF20" s="813"/>
      <c r="DG20" s="811"/>
      <c r="DH20" s="812"/>
      <c r="DI20" s="812"/>
      <c r="DJ20" s="812"/>
      <c r="DK20" s="813"/>
      <c r="DL20" s="811"/>
      <c r="DM20" s="812"/>
      <c r="DN20" s="812"/>
      <c r="DO20" s="812"/>
      <c r="DP20" s="813"/>
      <c r="DQ20" s="811"/>
      <c r="DR20" s="812"/>
      <c r="DS20" s="812"/>
      <c r="DT20" s="812"/>
      <c r="DU20" s="813"/>
      <c r="DV20" s="808"/>
      <c r="DW20" s="809"/>
      <c r="DX20" s="809"/>
      <c r="DY20" s="809"/>
      <c r="DZ20" s="814"/>
      <c r="EA20" s="225"/>
    </row>
    <row r="21" spans="1:131" s="226" customFormat="1" ht="26.25" customHeight="1" thickBot="1" x14ac:dyDescent="0.2">
      <c r="A21" s="229">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04"/>
      <c r="AL21" s="805"/>
      <c r="AM21" s="805"/>
      <c r="AN21" s="805"/>
      <c r="AO21" s="805"/>
      <c r="AP21" s="805"/>
      <c r="AQ21" s="805"/>
      <c r="AR21" s="805"/>
      <c r="AS21" s="805"/>
      <c r="AT21" s="805"/>
      <c r="AU21" s="806"/>
      <c r="AV21" s="806"/>
      <c r="AW21" s="806"/>
      <c r="AX21" s="806"/>
      <c r="AY21" s="807"/>
      <c r="AZ21" s="223"/>
      <c r="BA21" s="223"/>
      <c r="BB21" s="223"/>
      <c r="BC21" s="223"/>
      <c r="BD21" s="223"/>
      <c r="BE21" s="224"/>
      <c r="BF21" s="224"/>
      <c r="BG21" s="224"/>
      <c r="BH21" s="224"/>
      <c r="BI21" s="224"/>
      <c r="BJ21" s="224"/>
      <c r="BK21" s="224"/>
      <c r="BL21" s="224"/>
      <c r="BM21" s="224"/>
      <c r="BN21" s="224"/>
      <c r="BO21" s="224"/>
      <c r="BP21" s="224"/>
      <c r="BQ21" s="229">
        <v>15</v>
      </c>
      <c r="BR21" s="230"/>
      <c r="BS21" s="808"/>
      <c r="BT21" s="809"/>
      <c r="BU21" s="809"/>
      <c r="BV21" s="809"/>
      <c r="BW21" s="809"/>
      <c r="BX21" s="809"/>
      <c r="BY21" s="809"/>
      <c r="BZ21" s="809"/>
      <c r="CA21" s="809"/>
      <c r="CB21" s="809"/>
      <c r="CC21" s="809"/>
      <c r="CD21" s="809"/>
      <c r="CE21" s="809"/>
      <c r="CF21" s="809"/>
      <c r="CG21" s="810"/>
      <c r="CH21" s="811"/>
      <c r="CI21" s="812"/>
      <c r="CJ21" s="812"/>
      <c r="CK21" s="812"/>
      <c r="CL21" s="813"/>
      <c r="CM21" s="811"/>
      <c r="CN21" s="812"/>
      <c r="CO21" s="812"/>
      <c r="CP21" s="812"/>
      <c r="CQ21" s="813"/>
      <c r="CR21" s="811"/>
      <c r="CS21" s="812"/>
      <c r="CT21" s="812"/>
      <c r="CU21" s="812"/>
      <c r="CV21" s="813"/>
      <c r="CW21" s="811"/>
      <c r="CX21" s="812"/>
      <c r="CY21" s="812"/>
      <c r="CZ21" s="812"/>
      <c r="DA21" s="813"/>
      <c r="DB21" s="811"/>
      <c r="DC21" s="812"/>
      <c r="DD21" s="812"/>
      <c r="DE21" s="812"/>
      <c r="DF21" s="813"/>
      <c r="DG21" s="811"/>
      <c r="DH21" s="812"/>
      <c r="DI21" s="812"/>
      <c r="DJ21" s="812"/>
      <c r="DK21" s="813"/>
      <c r="DL21" s="811"/>
      <c r="DM21" s="812"/>
      <c r="DN21" s="812"/>
      <c r="DO21" s="812"/>
      <c r="DP21" s="813"/>
      <c r="DQ21" s="811"/>
      <c r="DR21" s="812"/>
      <c r="DS21" s="812"/>
      <c r="DT21" s="812"/>
      <c r="DU21" s="813"/>
      <c r="DV21" s="808"/>
      <c r="DW21" s="809"/>
      <c r="DX21" s="809"/>
      <c r="DY21" s="809"/>
      <c r="DZ21" s="814"/>
      <c r="EA21" s="225"/>
    </row>
    <row r="22" spans="1:131" s="226" customFormat="1" ht="26.25" customHeight="1" x14ac:dyDescent="0.15">
      <c r="A22" s="229">
        <v>16</v>
      </c>
      <c r="B22" s="815"/>
      <c r="C22" s="816"/>
      <c r="D22" s="816"/>
      <c r="E22" s="816"/>
      <c r="F22" s="816"/>
      <c r="G22" s="816"/>
      <c r="H22" s="816"/>
      <c r="I22" s="816"/>
      <c r="J22" s="816"/>
      <c r="K22" s="816"/>
      <c r="L22" s="816"/>
      <c r="M22" s="816"/>
      <c r="N22" s="816"/>
      <c r="O22" s="816"/>
      <c r="P22" s="817"/>
      <c r="Q22" s="834"/>
      <c r="R22" s="835"/>
      <c r="S22" s="835"/>
      <c r="T22" s="835"/>
      <c r="U22" s="835"/>
      <c r="V22" s="835"/>
      <c r="W22" s="835"/>
      <c r="X22" s="835"/>
      <c r="Y22" s="835"/>
      <c r="Z22" s="835"/>
      <c r="AA22" s="835"/>
      <c r="AB22" s="835"/>
      <c r="AC22" s="835"/>
      <c r="AD22" s="835"/>
      <c r="AE22" s="836"/>
      <c r="AF22" s="821"/>
      <c r="AG22" s="822"/>
      <c r="AH22" s="822"/>
      <c r="AI22" s="822"/>
      <c r="AJ22" s="823"/>
      <c r="AK22" s="837"/>
      <c r="AL22" s="838"/>
      <c r="AM22" s="838"/>
      <c r="AN22" s="838"/>
      <c r="AO22" s="838"/>
      <c r="AP22" s="838"/>
      <c r="AQ22" s="838"/>
      <c r="AR22" s="838"/>
      <c r="AS22" s="838"/>
      <c r="AT22" s="838"/>
      <c r="AU22" s="839"/>
      <c r="AV22" s="839"/>
      <c r="AW22" s="839"/>
      <c r="AX22" s="839"/>
      <c r="AY22" s="840"/>
      <c r="AZ22" s="841" t="s">
        <v>390</v>
      </c>
      <c r="BA22" s="841"/>
      <c r="BB22" s="841"/>
      <c r="BC22" s="841"/>
      <c r="BD22" s="842"/>
      <c r="BE22" s="224"/>
      <c r="BF22" s="224"/>
      <c r="BG22" s="224"/>
      <c r="BH22" s="224"/>
      <c r="BI22" s="224"/>
      <c r="BJ22" s="224"/>
      <c r="BK22" s="224"/>
      <c r="BL22" s="224"/>
      <c r="BM22" s="224"/>
      <c r="BN22" s="224"/>
      <c r="BO22" s="224"/>
      <c r="BP22" s="224"/>
      <c r="BQ22" s="229">
        <v>16</v>
      </c>
      <c r="BR22" s="230"/>
      <c r="BS22" s="808"/>
      <c r="BT22" s="809"/>
      <c r="BU22" s="809"/>
      <c r="BV22" s="809"/>
      <c r="BW22" s="809"/>
      <c r="BX22" s="809"/>
      <c r="BY22" s="809"/>
      <c r="BZ22" s="809"/>
      <c r="CA22" s="809"/>
      <c r="CB22" s="809"/>
      <c r="CC22" s="809"/>
      <c r="CD22" s="809"/>
      <c r="CE22" s="809"/>
      <c r="CF22" s="809"/>
      <c r="CG22" s="810"/>
      <c r="CH22" s="811"/>
      <c r="CI22" s="812"/>
      <c r="CJ22" s="812"/>
      <c r="CK22" s="812"/>
      <c r="CL22" s="813"/>
      <c r="CM22" s="811"/>
      <c r="CN22" s="812"/>
      <c r="CO22" s="812"/>
      <c r="CP22" s="812"/>
      <c r="CQ22" s="813"/>
      <c r="CR22" s="811"/>
      <c r="CS22" s="812"/>
      <c r="CT22" s="812"/>
      <c r="CU22" s="812"/>
      <c r="CV22" s="813"/>
      <c r="CW22" s="811"/>
      <c r="CX22" s="812"/>
      <c r="CY22" s="812"/>
      <c r="CZ22" s="812"/>
      <c r="DA22" s="813"/>
      <c r="DB22" s="811"/>
      <c r="DC22" s="812"/>
      <c r="DD22" s="812"/>
      <c r="DE22" s="812"/>
      <c r="DF22" s="813"/>
      <c r="DG22" s="811"/>
      <c r="DH22" s="812"/>
      <c r="DI22" s="812"/>
      <c r="DJ22" s="812"/>
      <c r="DK22" s="813"/>
      <c r="DL22" s="811"/>
      <c r="DM22" s="812"/>
      <c r="DN22" s="812"/>
      <c r="DO22" s="812"/>
      <c r="DP22" s="813"/>
      <c r="DQ22" s="811"/>
      <c r="DR22" s="812"/>
      <c r="DS22" s="812"/>
      <c r="DT22" s="812"/>
      <c r="DU22" s="813"/>
      <c r="DV22" s="808"/>
      <c r="DW22" s="809"/>
      <c r="DX22" s="809"/>
      <c r="DY22" s="809"/>
      <c r="DZ22" s="814"/>
      <c r="EA22" s="225"/>
    </row>
    <row r="23" spans="1:131" s="226" customFormat="1" ht="26.25" customHeight="1" thickBot="1" x14ac:dyDescent="0.2">
      <c r="A23" s="231" t="s">
        <v>391</v>
      </c>
      <c r="B23" s="824" t="s">
        <v>392</v>
      </c>
      <c r="C23" s="825"/>
      <c r="D23" s="825"/>
      <c r="E23" s="825"/>
      <c r="F23" s="825"/>
      <c r="G23" s="825"/>
      <c r="H23" s="825"/>
      <c r="I23" s="825"/>
      <c r="J23" s="825"/>
      <c r="K23" s="825"/>
      <c r="L23" s="825"/>
      <c r="M23" s="825"/>
      <c r="N23" s="825"/>
      <c r="O23" s="825"/>
      <c r="P23" s="826"/>
      <c r="Q23" s="827">
        <v>4108</v>
      </c>
      <c r="R23" s="828"/>
      <c r="S23" s="828"/>
      <c r="T23" s="828"/>
      <c r="U23" s="828"/>
      <c r="V23" s="828">
        <v>3859</v>
      </c>
      <c r="W23" s="828"/>
      <c r="X23" s="828"/>
      <c r="Y23" s="828"/>
      <c r="Z23" s="828"/>
      <c r="AA23" s="828">
        <v>249</v>
      </c>
      <c r="AB23" s="828"/>
      <c r="AC23" s="828"/>
      <c r="AD23" s="828"/>
      <c r="AE23" s="829"/>
      <c r="AF23" s="830">
        <v>140</v>
      </c>
      <c r="AG23" s="828"/>
      <c r="AH23" s="828"/>
      <c r="AI23" s="828"/>
      <c r="AJ23" s="831"/>
      <c r="AK23" s="832"/>
      <c r="AL23" s="833"/>
      <c r="AM23" s="833"/>
      <c r="AN23" s="833"/>
      <c r="AO23" s="833"/>
      <c r="AP23" s="828">
        <v>5039</v>
      </c>
      <c r="AQ23" s="828"/>
      <c r="AR23" s="828"/>
      <c r="AS23" s="828"/>
      <c r="AT23" s="828"/>
      <c r="AU23" s="844"/>
      <c r="AV23" s="844"/>
      <c r="AW23" s="844"/>
      <c r="AX23" s="844"/>
      <c r="AY23" s="845"/>
      <c r="AZ23" s="846" t="s">
        <v>128</v>
      </c>
      <c r="BA23" s="847"/>
      <c r="BB23" s="847"/>
      <c r="BC23" s="847"/>
      <c r="BD23" s="848"/>
      <c r="BE23" s="224"/>
      <c r="BF23" s="224"/>
      <c r="BG23" s="224"/>
      <c r="BH23" s="224"/>
      <c r="BI23" s="224"/>
      <c r="BJ23" s="224"/>
      <c r="BK23" s="224"/>
      <c r="BL23" s="224"/>
      <c r="BM23" s="224"/>
      <c r="BN23" s="224"/>
      <c r="BO23" s="224"/>
      <c r="BP23" s="224"/>
      <c r="BQ23" s="229">
        <v>17</v>
      </c>
      <c r="BR23" s="230"/>
      <c r="BS23" s="808"/>
      <c r="BT23" s="809"/>
      <c r="BU23" s="809"/>
      <c r="BV23" s="809"/>
      <c r="BW23" s="809"/>
      <c r="BX23" s="809"/>
      <c r="BY23" s="809"/>
      <c r="BZ23" s="809"/>
      <c r="CA23" s="809"/>
      <c r="CB23" s="809"/>
      <c r="CC23" s="809"/>
      <c r="CD23" s="809"/>
      <c r="CE23" s="809"/>
      <c r="CF23" s="809"/>
      <c r="CG23" s="810"/>
      <c r="CH23" s="811"/>
      <c r="CI23" s="812"/>
      <c r="CJ23" s="812"/>
      <c r="CK23" s="812"/>
      <c r="CL23" s="813"/>
      <c r="CM23" s="811"/>
      <c r="CN23" s="812"/>
      <c r="CO23" s="812"/>
      <c r="CP23" s="812"/>
      <c r="CQ23" s="813"/>
      <c r="CR23" s="811"/>
      <c r="CS23" s="812"/>
      <c r="CT23" s="812"/>
      <c r="CU23" s="812"/>
      <c r="CV23" s="813"/>
      <c r="CW23" s="811"/>
      <c r="CX23" s="812"/>
      <c r="CY23" s="812"/>
      <c r="CZ23" s="812"/>
      <c r="DA23" s="813"/>
      <c r="DB23" s="811"/>
      <c r="DC23" s="812"/>
      <c r="DD23" s="812"/>
      <c r="DE23" s="812"/>
      <c r="DF23" s="813"/>
      <c r="DG23" s="811"/>
      <c r="DH23" s="812"/>
      <c r="DI23" s="812"/>
      <c r="DJ23" s="812"/>
      <c r="DK23" s="813"/>
      <c r="DL23" s="811"/>
      <c r="DM23" s="812"/>
      <c r="DN23" s="812"/>
      <c r="DO23" s="812"/>
      <c r="DP23" s="813"/>
      <c r="DQ23" s="811"/>
      <c r="DR23" s="812"/>
      <c r="DS23" s="812"/>
      <c r="DT23" s="812"/>
      <c r="DU23" s="813"/>
      <c r="DV23" s="808"/>
      <c r="DW23" s="809"/>
      <c r="DX23" s="809"/>
      <c r="DY23" s="809"/>
      <c r="DZ23" s="814"/>
      <c r="EA23" s="225"/>
    </row>
    <row r="24" spans="1:131" s="226" customFormat="1" ht="26.25" customHeight="1" x14ac:dyDescent="0.15">
      <c r="A24" s="843" t="s">
        <v>393</v>
      </c>
      <c r="B24" s="843"/>
      <c r="C24" s="843"/>
      <c r="D24" s="843"/>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843"/>
      <c r="AM24" s="843"/>
      <c r="AN24" s="843"/>
      <c r="AO24" s="843"/>
      <c r="AP24" s="843"/>
      <c r="AQ24" s="843"/>
      <c r="AR24" s="843"/>
      <c r="AS24" s="843"/>
      <c r="AT24" s="843"/>
      <c r="AU24" s="843"/>
      <c r="AV24" s="843"/>
      <c r="AW24" s="843"/>
      <c r="AX24" s="843"/>
      <c r="AY24" s="843"/>
      <c r="AZ24" s="223"/>
      <c r="BA24" s="223"/>
      <c r="BB24" s="223"/>
      <c r="BC24" s="223"/>
      <c r="BD24" s="223"/>
      <c r="BE24" s="224"/>
      <c r="BF24" s="224"/>
      <c r="BG24" s="224"/>
      <c r="BH24" s="224"/>
      <c r="BI24" s="224"/>
      <c r="BJ24" s="224"/>
      <c r="BK24" s="224"/>
      <c r="BL24" s="224"/>
      <c r="BM24" s="224"/>
      <c r="BN24" s="224"/>
      <c r="BO24" s="224"/>
      <c r="BP24" s="224"/>
      <c r="BQ24" s="229">
        <v>18</v>
      </c>
      <c r="BR24" s="230"/>
      <c r="BS24" s="808"/>
      <c r="BT24" s="809"/>
      <c r="BU24" s="809"/>
      <c r="BV24" s="809"/>
      <c r="BW24" s="809"/>
      <c r="BX24" s="809"/>
      <c r="BY24" s="809"/>
      <c r="BZ24" s="809"/>
      <c r="CA24" s="809"/>
      <c r="CB24" s="809"/>
      <c r="CC24" s="809"/>
      <c r="CD24" s="809"/>
      <c r="CE24" s="809"/>
      <c r="CF24" s="809"/>
      <c r="CG24" s="810"/>
      <c r="CH24" s="811"/>
      <c r="CI24" s="812"/>
      <c r="CJ24" s="812"/>
      <c r="CK24" s="812"/>
      <c r="CL24" s="813"/>
      <c r="CM24" s="811"/>
      <c r="CN24" s="812"/>
      <c r="CO24" s="812"/>
      <c r="CP24" s="812"/>
      <c r="CQ24" s="813"/>
      <c r="CR24" s="811"/>
      <c r="CS24" s="812"/>
      <c r="CT24" s="812"/>
      <c r="CU24" s="812"/>
      <c r="CV24" s="813"/>
      <c r="CW24" s="811"/>
      <c r="CX24" s="812"/>
      <c r="CY24" s="812"/>
      <c r="CZ24" s="812"/>
      <c r="DA24" s="813"/>
      <c r="DB24" s="811"/>
      <c r="DC24" s="812"/>
      <c r="DD24" s="812"/>
      <c r="DE24" s="812"/>
      <c r="DF24" s="813"/>
      <c r="DG24" s="811"/>
      <c r="DH24" s="812"/>
      <c r="DI24" s="812"/>
      <c r="DJ24" s="812"/>
      <c r="DK24" s="813"/>
      <c r="DL24" s="811"/>
      <c r="DM24" s="812"/>
      <c r="DN24" s="812"/>
      <c r="DO24" s="812"/>
      <c r="DP24" s="813"/>
      <c r="DQ24" s="811"/>
      <c r="DR24" s="812"/>
      <c r="DS24" s="812"/>
      <c r="DT24" s="812"/>
      <c r="DU24" s="813"/>
      <c r="DV24" s="808"/>
      <c r="DW24" s="809"/>
      <c r="DX24" s="809"/>
      <c r="DY24" s="809"/>
      <c r="DZ24" s="814"/>
      <c r="EA24" s="225"/>
    </row>
    <row r="25" spans="1:131" ht="26.25" customHeight="1" thickBot="1" x14ac:dyDescent="0.2">
      <c r="A25" s="760" t="s">
        <v>394</v>
      </c>
      <c r="B25" s="760"/>
      <c r="C25" s="760"/>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60"/>
      <c r="AV25" s="760"/>
      <c r="AW25" s="760"/>
      <c r="AX25" s="760"/>
      <c r="AY25" s="760"/>
      <c r="AZ25" s="760"/>
      <c r="BA25" s="760"/>
      <c r="BB25" s="760"/>
      <c r="BC25" s="760"/>
      <c r="BD25" s="760"/>
      <c r="BE25" s="760"/>
      <c r="BF25" s="760"/>
      <c r="BG25" s="760"/>
      <c r="BH25" s="760"/>
      <c r="BI25" s="760"/>
      <c r="BJ25" s="223"/>
      <c r="BK25" s="223"/>
      <c r="BL25" s="223"/>
      <c r="BM25" s="223"/>
      <c r="BN25" s="223"/>
      <c r="BO25" s="232"/>
      <c r="BP25" s="232"/>
      <c r="BQ25" s="229">
        <v>19</v>
      </c>
      <c r="BR25" s="230"/>
      <c r="BS25" s="808"/>
      <c r="BT25" s="809"/>
      <c r="BU25" s="809"/>
      <c r="BV25" s="809"/>
      <c r="BW25" s="809"/>
      <c r="BX25" s="809"/>
      <c r="BY25" s="809"/>
      <c r="BZ25" s="809"/>
      <c r="CA25" s="809"/>
      <c r="CB25" s="809"/>
      <c r="CC25" s="809"/>
      <c r="CD25" s="809"/>
      <c r="CE25" s="809"/>
      <c r="CF25" s="809"/>
      <c r="CG25" s="810"/>
      <c r="CH25" s="811"/>
      <c r="CI25" s="812"/>
      <c r="CJ25" s="812"/>
      <c r="CK25" s="812"/>
      <c r="CL25" s="813"/>
      <c r="CM25" s="811"/>
      <c r="CN25" s="812"/>
      <c r="CO25" s="812"/>
      <c r="CP25" s="812"/>
      <c r="CQ25" s="813"/>
      <c r="CR25" s="811"/>
      <c r="CS25" s="812"/>
      <c r="CT25" s="812"/>
      <c r="CU25" s="812"/>
      <c r="CV25" s="813"/>
      <c r="CW25" s="811"/>
      <c r="CX25" s="812"/>
      <c r="CY25" s="812"/>
      <c r="CZ25" s="812"/>
      <c r="DA25" s="813"/>
      <c r="DB25" s="811"/>
      <c r="DC25" s="812"/>
      <c r="DD25" s="812"/>
      <c r="DE25" s="812"/>
      <c r="DF25" s="813"/>
      <c r="DG25" s="811"/>
      <c r="DH25" s="812"/>
      <c r="DI25" s="812"/>
      <c r="DJ25" s="812"/>
      <c r="DK25" s="813"/>
      <c r="DL25" s="811"/>
      <c r="DM25" s="812"/>
      <c r="DN25" s="812"/>
      <c r="DO25" s="812"/>
      <c r="DP25" s="813"/>
      <c r="DQ25" s="811"/>
      <c r="DR25" s="812"/>
      <c r="DS25" s="812"/>
      <c r="DT25" s="812"/>
      <c r="DU25" s="813"/>
      <c r="DV25" s="808"/>
      <c r="DW25" s="809"/>
      <c r="DX25" s="809"/>
      <c r="DY25" s="809"/>
      <c r="DZ25" s="814"/>
      <c r="EA25" s="221"/>
    </row>
    <row r="26" spans="1:131" ht="26.25" customHeight="1" x14ac:dyDescent="0.15">
      <c r="A26" s="762" t="s">
        <v>372</v>
      </c>
      <c r="B26" s="763"/>
      <c r="C26" s="763"/>
      <c r="D26" s="763"/>
      <c r="E26" s="763"/>
      <c r="F26" s="763"/>
      <c r="G26" s="763"/>
      <c r="H26" s="763"/>
      <c r="I26" s="763"/>
      <c r="J26" s="763"/>
      <c r="K26" s="763"/>
      <c r="L26" s="763"/>
      <c r="M26" s="763"/>
      <c r="N26" s="763"/>
      <c r="O26" s="763"/>
      <c r="P26" s="764"/>
      <c r="Q26" s="768" t="s">
        <v>395</v>
      </c>
      <c r="R26" s="769"/>
      <c r="S26" s="769"/>
      <c r="T26" s="769"/>
      <c r="U26" s="770"/>
      <c r="V26" s="768" t="s">
        <v>396</v>
      </c>
      <c r="W26" s="769"/>
      <c r="X26" s="769"/>
      <c r="Y26" s="769"/>
      <c r="Z26" s="770"/>
      <c r="AA26" s="768" t="s">
        <v>397</v>
      </c>
      <c r="AB26" s="769"/>
      <c r="AC26" s="769"/>
      <c r="AD26" s="769"/>
      <c r="AE26" s="769"/>
      <c r="AF26" s="849" t="s">
        <v>398</v>
      </c>
      <c r="AG26" s="850"/>
      <c r="AH26" s="850"/>
      <c r="AI26" s="850"/>
      <c r="AJ26" s="851"/>
      <c r="AK26" s="769" t="s">
        <v>399</v>
      </c>
      <c r="AL26" s="769"/>
      <c r="AM26" s="769"/>
      <c r="AN26" s="769"/>
      <c r="AO26" s="770"/>
      <c r="AP26" s="768" t="s">
        <v>400</v>
      </c>
      <c r="AQ26" s="769"/>
      <c r="AR26" s="769"/>
      <c r="AS26" s="769"/>
      <c r="AT26" s="770"/>
      <c r="AU26" s="768" t="s">
        <v>401</v>
      </c>
      <c r="AV26" s="769"/>
      <c r="AW26" s="769"/>
      <c r="AX26" s="769"/>
      <c r="AY26" s="770"/>
      <c r="AZ26" s="768" t="s">
        <v>402</v>
      </c>
      <c r="BA26" s="769"/>
      <c r="BB26" s="769"/>
      <c r="BC26" s="769"/>
      <c r="BD26" s="770"/>
      <c r="BE26" s="768" t="s">
        <v>379</v>
      </c>
      <c r="BF26" s="769"/>
      <c r="BG26" s="769"/>
      <c r="BH26" s="769"/>
      <c r="BI26" s="775"/>
      <c r="BJ26" s="223"/>
      <c r="BK26" s="223"/>
      <c r="BL26" s="223"/>
      <c r="BM26" s="223"/>
      <c r="BN26" s="223"/>
      <c r="BO26" s="232"/>
      <c r="BP26" s="232"/>
      <c r="BQ26" s="229">
        <v>20</v>
      </c>
      <c r="BR26" s="230"/>
      <c r="BS26" s="808"/>
      <c r="BT26" s="809"/>
      <c r="BU26" s="809"/>
      <c r="BV26" s="809"/>
      <c r="BW26" s="809"/>
      <c r="BX26" s="809"/>
      <c r="BY26" s="809"/>
      <c r="BZ26" s="809"/>
      <c r="CA26" s="809"/>
      <c r="CB26" s="809"/>
      <c r="CC26" s="809"/>
      <c r="CD26" s="809"/>
      <c r="CE26" s="809"/>
      <c r="CF26" s="809"/>
      <c r="CG26" s="810"/>
      <c r="CH26" s="811"/>
      <c r="CI26" s="812"/>
      <c r="CJ26" s="812"/>
      <c r="CK26" s="812"/>
      <c r="CL26" s="813"/>
      <c r="CM26" s="811"/>
      <c r="CN26" s="812"/>
      <c r="CO26" s="812"/>
      <c r="CP26" s="812"/>
      <c r="CQ26" s="813"/>
      <c r="CR26" s="811"/>
      <c r="CS26" s="812"/>
      <c r="CT26" s="812"/>
      <c r="CU26" s="812"/>
      <c r="CV26" s="813"/>
      <c r="CW26" s="811"/>
      <c r="CX26" s="812"/>
      <c r="CY26" s="812"/>
      <c r="CZ26" s="812"/>
      <c r="DA26" s="813"/>
      <c r="DB26" s="811"/>
      <c r="DC26" s="812"/>
      <c r="DD26" s="812"/>
      <c r="DE26" s="812"/>
      <c r="DF26" s="813"/>
      <c r="DG26" s="811"/>
      <c r="DH26" s="812"/>
      <c r="DI26" s="812"/>
      <c r="DJ26" s="812"/>
      <c r="DK26" s="813"/>
      <c r="DL26" s="811"/>
      <c r="DM26" s="812"/>
      <c r="DN26" s="812"/>
      <c r="DO26" s="812"/>
      <c r="DP26" s="813"/>
      <c r="DQ26" s="811"/>
      <c r="DR26" s="812"/>
      <c r="DS26" s="812"/>
      <c r="DT26" s="812"/>
      <c r="DU26" s="813"/>
      <c r="DV26" s="808"/>
      <c r="DW26" s="809"/>
      <c r="DX26" s="809"/>
      <c r="DY26" s="809"/>
      <c r="DZ26" s="814"/>
      <c r="EA26" s="221"/>
    </row>
    <row r="27" spans="1:131" ht="26.25" customHeight="1" thickBot="1" x14ac:dyDescent="0.2">
      <c r="A27" s="765"/>
      <c r="B27" s="766"/>
      <c r="C27" s="766"/>
      <c r="D27" s="766"/>
      <c r="E27" s="766"/>
      <c r="F27" s="766"/>
      <c r="G27" s="766"/>
      <c r="H27" s="766"/>
      <c r="I27" s="766"/>
      <c r="J27" s="766"/>
      <c r="K27" s="766"/>
      <c r="L27" s="766"/>
      <c r="M27" s="766"/>
      <c r="N27" s="766"/>
      <c r="O27" s="766"/>
      <c r="P27" s="767"/>
      <c r="Q27" s="771"/>
      <c r="R27" s="772"/>
      <c r="S27" s="772"/>
      <c r="T27" s="772"/>
      <c r="U27" s="773"/>
      <c r="V27" s="771"/>
      <c r="W27" s="772"/>
      <c r="X27" s="772"/>
      <c r="Y27" s="772"/>
      <c r="Z27" s="773"/>
      <c r="AA27" s="771"/>
      <c r="AB27" s="772"/>
      <c r="AC27" s="772"/>
      <c r="AD27" s="772"/>
      <c r="AE27" s="772"/>
      <c r="AF27" s="852"/>
      <c r="AG27" s="853"/>
      <c r="AH27" s="853"/>
      <c r="AI27" s="853"/>
      <c r="AJ27" s="854"/>
      <c r="AK27" s="772"/>
      <c r="AL27" s="772"/>
      <c r="AM27" s="772"/>
      <c r="AN27" s="772"/>
      <c r="AO27" s="773"/>
      <c r="AP27" s="771"/>
      <c r="AQ27" s="772"/>
      <c r="AR27" s="772"/>
      <c r="AS27" s="772"/>
      <c r="AT27" s="773"/>
      <c r="AU27" s="771"/>
      <c r="AV27" s="772"/>
      <c r="AW27" s="772"/>
      <c r="AX27" s="772"/>
      <c r="AY27" s="773"/>
      <c r="AZ27" s="771"/>
      <c r="BA27" s="772"/>
      <c r="BB27" s="772"/>
      <c r="BC27" s="772"/>
      <c r="BD27" s="773"/>
      <c r="BE27" s="771"/>
      <c r="BF27" s="772"/>
      <c r="BG27" s="772"/>
      <c r="BH27" s="772"/>
      <c r="BI27" s="777"/>
      <c r="BJ27" s="223"/>
      <c r="BK27" s="223"/>
      <c r="BL27" s="223"/>
      <c r="BM27" s="223"/>
      <c r="BN27" s="223"/>
      <c r="BO27" s="232"/>
      <c r="BP27" s="232"/>
      <c r="BQ27" s="229">
        <v>21</v>
      </c>
      <c r="BR27" s="230"/>
      <c r="BS27" s="808"/>
      <c r="BT27" s="809"/>
      <c r="BU27" s="809"/>
      <c r="BV27" s="809"/>
      <c r="BW27" s="809"/>
      <c r="BX27" s="809"/>
      <c r="BY27" s="809"/>
      <c r="BZ27" s="809"/>
      <c r="CA27" s="809"/>
      <c r="CB27" s="809"/>
      <c r="CC27" s="809"/>
      <c r="CD27" s="809"/>
      <c r="CE27" s="809"/>
      <c r="CF27" s="809"/>
      <c r="CG27" s="810"/>
      <c r="CH27" s="811"/>
      <c r="CI27" s="812"/>
      <c r="CJ27" s="812"/>
      <c r="CK27" s="812"/>
      <c r="CL27" s="813"/>
      <c r="CM27" s="811"/>
      <c r="CN27" s="812"/>
      <c r="CO27" s="812"/>
      <c r="CP27" s="812"/>
      <c r="CQ27" s="813"/>
      <c r="CR27" s="811"/>
      <c r="CS27" s="812"/>
      <c r="CT27" s="812"/>
      <c r="CU27" s="812"/>
      <c r="CV27" s="813"/>
      <c r="CW27" s="811"/>
      <c r="CX27" s="812"/>
      <c r="CY27" s="812"/>
      <c r="CZ27" s="812"/>
      <c r="DA27" s="813"/>
      <c r="DB27" s="811"/>
      <c r="DC27" s="812"/>
      <c r="DD27" s="812"/>
      <c r="DE27" s="812"/>
      <c r="DF27" s="813"/>
      <c r="DG27" s="811"/>
      <c r="DH27" s="812"/>
      <c r="DI27" s="812"/>
      <c r="DJ27" s="812"/>
      <c r="DK27" s="813"/>
      <c r="DL27" s="811"/>
      <c r="DM27" s="812"/>
      <c r="DN27" s="812"/>
      <c r="DO27" s="812"/>
      <c r="DP27" s="813"/>
      <c r="DQ27" s="811"/>
      <c r="DR27" s="812"/>
      <c r="DS27" s="812"/>
      <c r="DT27" s="812"/>
      <c r="DU27" s="813"/>
      <c r="DV27" s="808"/>
      <c r="DW27" s="809"/>
      <c r="DX27" s="809"/>
      <c r="DY27" s="809"/>
      <c r="DZ27" s="814"/>
      <c r="EA27" s="221"/>
    </row>
    <row r="28" spans="1:131" ht="26.25" customHeight="1" thickTop="1" x14ac:dyDescent="0.15">
      <c r="A28" s="233">
        <v>1</v>
      </c>
      <c r="B28" s="784" t="s">
        <v>403</v>
      </c>
      <c r="C28" s="785"/>
      <c r="D28" s="785"/>
      <c r="E28" s="785"/>
      <c r="F28" s="785"/>
      <c r="G28" s="785"/>
      <c r="H28" s="785"/>
      <c r="I28" s="785"/>
      <c r="J28" s="785"/>
      <c r="K28" s="785"/>
      <c r="L28" s="785"/>
      <c r="M28" s="785"/>
      <c r="N28" s="785"/>
      <c r="O28" s="785"/>
      <c r="P28" s="786"/>
      <c r="Q28" s="857">
        <v>193</v>
      </c>
      <c r="R28" s="858"/>
      <c r="S28" s="858"/>
      <c r="T28" s="858"/>
      <c r="U28" s="858"/>
      <c r="V28" s="858">
        <v>193</v>
      </c>
      <c r="W28" s="858"/>
      <c r="X28" s="858"/>
      <c r="Y28" s="858"/>
      <c r="Z28" s="858"/>
      <c r="AA28" s="858">
        <v>0</v>
      </c>
      <c r="AB28" s="858"/>
      <c r="AC28" s="858"/>
      <c r="AD28" s="858"/>
      <c r="AE28" s="859"/>
      <c r="AF28" s="860" t="s">
        <v>127</v>
      </c>
      <c r="AG28" s="858"/>
      <c r="AH28" s="858"/>
      <c r="AI28" s="858"/>
      <c r="AJ28" s="861"/>
      <c r="AK28" s="862" t="s">
        <v>501</v>
      </c>
      <c r="AL28" s="863"/>
      <c r="AM28" s="863"/>
      <c r="AN28" s="863"/>
      <c r="AO28" s="863"/>
      <c r="AP28" s="863" t="s">
        <v>564</v>
      </c>
      <c r="AQ28" s="863"/>
      <c r="AR28" s="863"/>
      <c r="AS28" s="863"/>
      <c r="AT28" s="863"/>
      <c r="AU28" s="863" t="s">
        <v>501</v>
      </c>
      <c r="AV28" s="863"/>
      <c r="AW28" s="863"/>
      <c r="AX28" s="863"/>
      <c r="AY28" s="863"/>
      <c r="AZ28" s="864" t="s">
        <v>501</v>
      </c>
      <c r="BA28" s="864"/>
      <c r="BB28" s="864"/>
      <c r="BC28" s="864"/>
      <c r="BD28" s="864"/>
      <c r="BE28" s="855"/>
      <c r="BF28" s="855"/>
      <c r="BG28" s="855"/>
      <c r="BH28" s="855"/>
      <c r="BI28" s="856"/>
      <c r="BJ28" s="223"/>
      <c r="BK28" s="223"/>
      <c r="BL28" s="223"/>
      <c r="BM28" s="223"/>
      <c r="BN28" s="223"/>
      <c r="BO28" s="232"/>
      <c r="BP28" s="232"/>
      <c r="BQ28" s="229">
        <v>22</v>
      </c>
      <c r="BR28" s="230"/>
      <c r="BS28" s="808"/>
      <c r="BT28" s="809"/>
      <c r="BU28" s="809"/>
      <c r="BV28" s="809"/>
      <c r="BW28" s="809"/>
      <c r="BX28" s="809"/>
      <c r="BY28" s="809"/>
      <c r="BZ28" s="809"/>
      <c r="CA28" s="809"/>
      <c r="CB28" s="809"/>
      <c r="CC28" s="809"/>
      <c r="CD28" s="809"/>
      <c r="CE28" s="809"/>
      <c r="CF28" s="809"/>
      <c r="CG28" s="810"/>
      <c r="CH28" s="811"/>
      <c r="CI28" s="812"/>
      <c r="CJ28" s="812"/>
      <c r="CK28" s="812"/>
      <c r="CL28" s="813"/>
      <c r="CM28" s="811"/>
      <c r="CN28" s="812"/>
      <c r="CO28" s="812"/>
      <c r="CP28" s="812"/>
      <c r="CQ28" s="813"/>
      <c r="CR28" s="811"/>
      <c r="CS28" s="812"/>
      <c r="CT28" s="812"/>
      <c r="CU28" s="812"/>
      <c r="CV28" s="813"/>
      <c r="CW28" s="811"/>
      <c r="CX28" s="812"/>
      <c r="CY28" s="812"/>
      <c r="CZ28" s="812"/>
      <c r="DA28" s="813"/>
      <c r="DB28" s="811"/>
      <c r="DC28" s="812"/>
      <c r="DD28" s="812"/>
      <c r="DE28" s="812"/>
      <c r="DF28" s="813"/>
      <c r="DG28" s="811"/>
      <c r="DH28" s="812"/>
      <c r="DI28" s="812"/>
      <c r="DJ28" s="812"/>
      <c r="DK28" s="813"/>
      <c r="DL28" s="811"/>
      <c r="DM28" s="812"/>
      <c r="DN28" s="812"/>
      <c r="DO28" s="812"/>
      <c r="DP28" s="813"/>
      <c r="DQ28" s="811"/>
      <c r="DR28" s="812"/>
      <c r="DS28" s="812"/>
      <c r="DT28" s="812"/>
      <c r="DU28" s="813"/>
      <c r="DV28" s="808"/>
      <c r="DW28" s="809"/>
      <c r="DX28" s="809"/>
      <c r="DY28" s="809"/>
      <c r="DZ28" s="814"/>
      <c r="EA28" s="221"/>
    </row>
    <row r="29" spans="1:131" ht="26.25" customHeight="1" x14ac:dyDescent="0.15">
      <c r="A29" s="233">
        <v>2</v>
      </c>
      <c r="B29" s="815" t="s">
        <v>404</v>
      </c>
      <c r="C29" s="816"/>
      <c r="D29" s="816"/>
      <c r="E29" s="816"/>
      <c r="F29" s="816"/>
      <c r="G29" s="816"/>
      <c r="H29" s="816"/>
      <c r="I29" s="816"/>
      <c r="J29" s="816"/>
      <c r="K29" s="816"/>
      <c r="L29" s="816"/>
      <c r="M29" s="816"/>
      <c r="N29" s="816"/>
      <c r="O29" s="816"/>
      <c r="P29" s="817"/>
      <c r="Q29" s="818">
        <v>251</v>
      </c>
      <c r="R29" s="819"/>
      <c r="S29" s="819"/>
      <c r="T29" s="819"/>
      <c r="U29" s="819"/>
      <c r="V29" s="819">
        <v>251</v>
      </c>
      <c r="W29" s="819"/>
      <c r="X29" s="819"/>
      <c r="Y29" s="819"/>
      <c r="Z29" s="819"/>
      <c r="AA29" s="819">
        <v>0</v>
      </c>
      <c r="AB29" s="819"/>
      <c r="AC29" s="819"/>
      <c r="AD29" s="819"/>
      <c r="AE29" s="820"/>
      <c r="AF29" s="821" t="s">
        <v>128</v>
      </c>
      <c r="AG29" s="822"/>
      <c r="AH29" s="822"/>
      <c r="AI29" s="822"/>
      <c r="AJ29" s="823"/>
      <c r="AK29" s="869" t="s">
        <v>501</v>
      </c>
      <c r="AL29" s="865"/>
      <c r="AM29" s="865"/>
      <c r="AN29" s="865"/>
      <c r="AO29" s="865"/>
      <c r="AP29" s="865" t="s">
        <v>564</v>
      </c>
      <c r="AQ29" s="865"/>
      <c r="AR29" s="865"/>
      <c r="AS29" s="865"/>
      <c r="AT29" s="865"/>
      <c r="AU29" s="865" t="s">
        <v>501</v>
      </c>
      <c r="AV29" s="865"/>
      <c r="AW29" s="865"/>
      <c r="AX29" s="865"/>
      <c r="AY29" s="865"/>
      <c r="AZ29" s="866" t="s">
        <v>501</v>
      </c>
      <c r="BA29" s="866"/>
      <c r="BB29" s="866"/>
      <c r="BC29" s="866"/>
      <c r="BD29" s="866"/>
      <c r="BE29" s="867"/>
      <c r="BF29" s="867"/>
      <c r="BG29" s="867"/>
      <c r="BH29" s="867"/>
      <c r="BI29" s="868"/>
      <c r="BJ29" s="223"/>
      <c r="BK29" s="223"/>
      <c r="BL29" s="223"/>
      <c r="BM29" s="223"/>
      <c r="BN29" s="223"/>
      <c r="BO29" s="232"/>
      <c r="BP29" s="232"/>
      <c r="BQ29" s="229">
        <v>23</v>
      </c>
      <c r="BR29" s="230"/>
      <c r="BS29" s="808"/>
      <c r="BT29" s="809"/>
      <c r="BU29" s="809"/>
      <c r="BV29" s="809"/>
      <c r="BW29" s="809"/>
      <c r="BX29" s="809"/>
      <c r="BY29" s="809"/>
      <c r="BZ29" s="809"/>
      <c r="CA29" s="809"/>
      <c r="CB29" s="809"/>
      <c r="CC29" s="809"/>
      <c r="CD29" s="809"/>
      <c r="CE29" s="809"/>
      <c r="CF29" s="809"/>
      <c r="CG29" s="810"/>
      <c r="CH29" s="811"/>
      <c r="CI29" s="812"/>
      <c r="CJ29" s="812"/>
      <c r="CK29" s="812"/>
      <c r="CL29" s="813"/>
      <c r="CM29" s="811"/>
      <c r="CN29" s="812"/>
      <c r="CO29" s="812"/>
      <c r="CP29" s="812"/>
      <c r="CQ29" s="813"/>
      <c r="CR29" s="811"/>
      <c r="CS29" s="812"/>
      <c r="CT29" s="812"/>
      <c r="CU29" s="812"/>
      <c r="CV29" s="813"/>
      <c r="CW29" s="811"/>
      <c r="CX29" s="812"/>
      <c r="CY29" s="812"/>
      <c r="CZ29" s="812"/>
      <c r="DA29" s="813"/>
      <c r="DB29" s="811"/>
      <c r="DC29" s="812"/>
      <c r="DD29" s="812"/>
      <c r="DE29" s="812"/>
      <c r="DF29" s="813"/>
      <c r="DG29" s="811"/>
      <c r="DH29" s="812"/>
      <c r="DI29" s="812"/>
      <c r="DJ29" s="812"/>
      <c r="DK29" s="813"/>
      <c r="DL29" s="811"/>
      <c r="DM29" s="812"/>
      <c r="DN29" s="812"/>
      <c r="DO29" s="812"/>
      <c r="DP29" s="813"/>
      <c r="DQ29" s="811"/>
      <c r="DR29" s="812"/>
      <c r="DS29" s="812"/>
      <c r="DT29" s="812"/>
      <c r="DU29" s="813"/>
      <c r="DV29" s="808"/>
      <c r="DW29" s="809"/>
      <c r="DX29" s="809"/>
      <c r="DY29" s="809"/>
      <c r="DZ29" s="814"/>
      <c r="EA29" s="221"/>
    </row>
    <row r="30" spans="1:131" ht="26.25" customHeight="1" x14ac:dyDescent="0.15">
      <c r="A30" s="233">
        <v>3</v>
      </c>
      <c r="B30" s="815" t="s">
        <v>405</v>
      </c>
      <c r="C30" s="816"/>
      <c r="D30" s="816"/>
      <c r="E30" s="816"/>
      <c r="F30" s="816"/>
      <c r="G30" s="816"/>
      <c r="H30" s="816"/>
      <c r="I30" s="816"/>
      <c r="J30" s="816"/>
      <c r="K30" s="816"/>
      <c r="L30" s="816"/>
      <c r="M30" s="816"/>
      <c r="N30" s="816"/>
      <c r="O30" s="816"/>
      <c r="P30" s="817"/>
      <c r="Q30" s="818">
        <v>30</v>
      </c>
      <c r="R30" s="819"/>
      <c r="S30" s="819"/>
      <c r="T30" s="819"/>
      <c r="U30" s="819"/>
      <c r="V30" s="819">
        <v>30</v>
      </c>
      <c r="W30" s="819"/>
      <c r="X30" s="819"/>
      <c r="Y30" s="819"/>
      <c r="Z30" s="819"/>
      <c r="AA30" s="819">
        <v>0</v>
      </c>
      <c r="AB30" s="819"/>
      <c r="AC30" s="819"/>
      <c r="AD30" s="819"/>
      <c r="AE30" s="820"/>
      <c r="AF30" s="821" t="s">
        <v>128</v>
      </c>
      <c r="AG30" s="822"/>
      <c r="AH30" s="822"/>
      <c r="AI30" s="822"/>
      <c r="AJ30" s="823"/>
      <c r="AK30" s="869" t="s">
        <v>501</v>
      </c>
      <c r="AL30" s="865"/>
      <c r="AM30" s="865"/>
      <c r="AN30" s="865"/>
      <c r="AO30" s="865"/>
      <c r="AP30" s="865" t="s">
        <v>501</v>
      </c>
      <c r="AQ30" s="865"/>
      <c r="AR30" s="865"/>
      <c r="AS30" s="865"/>
      <c r="AT30" s="865"/>
      <c r="AU30" s="865" t="s">
        <v>501</v>
      </c>
      <c r="AV30" s="865"/>
      <c r="AW30" s="865"/>
      <c r="AX30" s="865"/>
      <c r="AY30" s="865"/>
      <c r="AZ30" s="866" t="s">
        <v>501</v>
      </c>
      <c r="BA30" s="866"/>
      <c r="BB30" s="866"/>
      <c r="BC30" s="866"/>
      <c r="BD30" s="866"/>
      <c r="BE30" s="867"/>
      <c r="BF30" s="867"/>
      <c r="BG30" s="867"/>
      <c r="BH30" s="867"/>
      <c r="BI30" s="868"/>
      <c r="BJ30" s="223"/>
      <c r="BK30" s="223"/>
      <c r="BL30" s="223"/>
      <c r="BM30" s="223"/>
      <c r="BN30" s="223"/>
      <c r="BO30" s="232"/>
      <c r="BP30" s="232"/>
      <c r="BQ30" s="229">
        <v>24</v>
      </c>
      <c r="BR30" s="230"/>
      <c r="BS30" s="808"/>
      <c r="BT30" s="809"/>
      <c r="BU30" s="809"/>
      <c r="BV30" s="809"/>
      <c r="BW30" s="809"/>
      <c r="BX30" s="809"/>
      <c r="BY30" s="809"/>
      <c r="BZ30" s="809"/>
      <c r="CA30" s="809"/>
      <c r="CB30" s="809"/>
      <c r="CC30" s="809"/>
      <c r="CD30" s="809"/>
      <c r="CE30" s="809"/>
      <c r="CF30" s="809"/>
      <c r="CG30" s="810"/>
      <c r="CH30" s="811"/>
      <c r="CI30" s="812"/>
      <c r="CJ30" s="812"/>
      <c r="CK30" s="812"/>
      <c r="CL30" s="813"/>
      <c r="CM30" s="811"/>
      <c r="CN30" s="812"/>
      <c r="CO30" s="812"/>
      <c r="CP30" s="812"/>
      <c r="CQ30" s="813"/>
      <c r="CR30" s="811"/>
      <c r="CS30" s="812"/>
      <c r="CT30" s="812"/>
      <c r="CU30" s="812"/>
      <c r="CV30" s="813"/>
      <c r="CW30" s="811"/>
      <c r="CX30" s="812"/>
      <c r="CY30" s="812"/>
      <c r="CZ30" s="812"/>
      <c r="DA30" s="813"/>
      <c r="DB30" s="811"/>
      <c r="DC30" s="812"/>
      <c r="DD30" s="812"/>
      <c r="DE30" s="812"/>
      <c r="DF30" s="813"/>
      <c r="DG30" s="811"/>
      <c r="DH30" s="812"/>
      <c r="DI30" s="812"/>
      <c r="DJ30" s="812"/>
      <c r="DK30" s="813"/>
      <c r="DL30" s="811"/>
      <c r="DM30" s="812"/>
      <c r="DN30" s="812"/>
      <c r="DO30" s="812"/>
      <c r="DP30" s="813"/>
      <c r="DQ30" s="811"/>
      <c r="DR30" s="812"/>
      <c r="DS30" s="812"/>
      <c r="DT30" s="812"/>
      <c r="DU30" s="813"/>
      <c r="DV30" s="808"/>
      <c r="DW30" s="809"/>
      <c r="DX30" s="809"/>
      <c r="DY30" s="809"/>
      <c r="DZ30" s="814"/>
      <c r="EA30" s="221"/>
    </row>
    <row r="31" spans="1:131" ht="26.25" customHeight="1" x14ac:dyDescent="0.15">
      <c r="A31" s="233">
        <v>4</v>
      </c>
      <c r="B31" s="815" t="s">
        <v>406</v>
      </c>
      <c r="C31" s="816"/>
      <c r="D31" s="816"/>
      <c r="E31" s="816"/>
      <c r="F31" s="816"/>
      <c r="G31" s="816"/>
      <c r="H31" s="816"/>
      <c r="I31" s="816"/>
      <c r="J31" s="816"/>
      <c r="K31" s="816"/>
      <c r="L31" s="816"/>
      <c r="M31" s="816"/>
      <c r="N31" s="816"/>
      <c r="O31" s="816"/>
      <c r="P31" s="817"/>
      <c r="Q31" s="818">
        <v>251</v>
      </c>
      <c r="R31" s="819"/>
      <c r="S31" s="819"/>
      <c r="T31" s="819"/>
      <c r="U31" s="819"/>
      <c r="V31" s="819">
        <v>251</v>
      </c>
      <c r="W31" s="819"/>
      <c r="X31" s="819"/>
      <c r="Y31" s="819"/>
      <c r="Z31" s="819"/>
      <c r="AA31" s="819">
        <v>0</v>
      </c>
      <c r="AB31" s="819"/>
      <c r="AC31" s="819"/>
      <c r="AD31" s="819"/>
      <c r="AE31" s="820"/>
      <c r="AF31" s="821">
        <v>0</v>
      </c>
      <c r="AG31" s="822"/>
      <c r="AH31" s="822"/>
      <c r="AI31" s="822"/>
      <c r="AJ31" s="823"/>
      <c r="AK31" s="869">
        <v>124</v>
      </c>
      <c r="AL31" s="865"/>
      <c r="AM31" s="865"/>
      <c r="AN31" s="865"/>
      <c r="AO31" s="865"/>
      <c r="AP31" s="865">
        <v>661</v>
      </c>
      <c r="AQ31" s="865"/>
      <c r="AR31" s="865"/>
      <c r="AS31" s="865"/>
      <c r="AT31" s="865"/>
      <c r="AU31" s="865">
        <v>579</v>
      </c>
      <c r="AV31" s="865"/>
      <c r="AW31" s="865"/>
      <c r="AX31" s="865"/>
      <c r="AY31" s="865"/>
      <c r="AZ31" s="870" t="s">
        <v>501</v>
      </c>
      <c r="BA31" s="871"/>
      <c r="BB31" s="871"/>
      <c r="BC31" s="871"/>
      <c r="BD31" s="872"/>
      <c r="BE31" s="867" t="s">
        <v>407</v>
      </c>
      <c r="BF31" s="867"/>
      <c r="BG31" s="867"/>
      <c r="BH31" s="867"/>
      <c r="BI31" s="868"/>
      <c r="BJ31" s="223"/>
      <c r="BK31" s="223"/>
      <c r="BL31" s="223"/>
      <c r="BM31" s="223"/>
      <c r="BN31" s="223"/>
      <c r="BO31" s="232"/>
      <c r="BP31" s="232"/>
      <c r="BQ31" s="229">
        <v>25</v>
      </c>
      <c r="BR31" s="230"/>
      <c r="BS31" s="808"/>
      <c r="BT31" s="809"/>
      <c r="BU31" s="809"/>
      <c r="BV31" s="809"/>
      <c r="BW31" s="809"/>
      <c r="BX31" s="809"/>
      <c r="BY31" s="809"/>
      <c r="BZ31" s="809"/>
      <c r="CA31" s="809"/>
      <c r="CB31" s="809"/>
      <c r="CC31" s="809"/>
      <c r="CD31" s="809"/>
      <c r="CE31" s="809"/>
      <c r="CF31" s="809"/>
      <c r="CG31" s="810"/>
      <c r="CH31" s="811"/>
      <c r="CI31" s="812"/>
      <c r="CJ31" s="812"/>
      <c r="CK31" s="812"/>
      <c r="CL31" s="813"/>
      <c r="CM31" s="811"/>
      <c r="CN31" s="812"/>
      <c r="CO31" s="812"/>
      <c r="CP31" s="812"/>
      <c r="CQ31" s="813"/>
      <c r="CR31" s="811"/>
      <c r="CS31" s="812"/>
      <c r="CT31" s="812"/>
      <c r="CU31" s="812"/>
      <c r="CV31" s="813"/>
      <c r="CW31" s="811"/>
      <c r="CX31" s="812"/>
      <c r="CY31" s="812"/>
      <c r="CZ31" s="812"/>
      <c r="DA31" s="813"/>
      <c r="DB31" s="811"/>
      <c r="DC31" s="812"/>
      <c r="DD31" s="812"/>
      <c r="DE31" s="812"/>
      <c r="DF31" s="813"/>
      <c r="DG31" s="811"/>
      <c r="DH31" s="812"/>
      <c r="DI31" s="812"/>
      <c r="DJ31" s="812"/>
      <c r="DK31" s="813"/>
      <c r="DL31" s="811"/>
      <c r="DM31" s="812"/>
      <c r="DN31" s="812"/>
      <c r="DO31" s="812"/>
      <c r="DP31" s="813"/>
      <c r="DQ31" s="811"/>
      <c r="DR31" s="812"/>
      <c r="DS31" s="812"/>
      <c r="DT31" s="812"/>
      <c r="DU31" s="813"/>
      <c r="DV31" s="808"/>
      <c r="DW31" s="809"/>
      <c r="DX31" s="809"/>
      <c r="DY31" s="809"/>
      <c r="DZ31" s="814"/>
      <c r="EA31" s="221"/>
    </row>
    <row r="32" spans="1:131" ht="26.25" customHeight="1" x14ac:dyDescent="0.15">
      <c r="A32" s="233">
        <v>5</v>
      </c>
      <c r="B32" s="815" t="s">
        <v>408</v>
      </c>
      <c r="C32" s="816"/>
      <c r="D32" s="816"/>
      <c r="E32" s="816"/>
      <c r="F32" s="816"/>
      <c r="G32" s="816"/>
      <c r="H32" s="816"/>
      <c r="I32" s="816"/>
      <c r="J32" s="816"/>
      <c r="K32" s="816"/>
      <c r="L32" s="816"/>
      <c r="M32" s="816"/>
      <c r="N32" s="816"/>
      <c r="O32" s="816"/>
      <c r="P32" s="817"/>
      <c r="Q32" s="818">
        <v>97</v>
      </c>
      <c r="R32" s="819"/>
      <c r="S32" s="819"/>
      <c r="T32" s="819"/>
      <c r="U32" s="819"/>
      <c r="V32" s="819">
        <v>97</v>
      </c>
      <c r="W32" s="819"/>
      <c r="X32" s="819"/>
      <c r="Y32" s="819"/>
      <c r="Z32" s="819"/>
      <c r="AA32" s="819">
        <v>0</v>
      </c>
      <c r="AB32" s="819"/>
      <c r="AC32" s="819"/>
      <c r="AD32" s="819"/>
      <c r="AE32" s="820"/>
      <c r="AF32" s="821">
        <v>0</v>
      </c>
      <c r="AG32" s="822"/>
      <c r="AH32" s="822"/>
      <c r="AI32" s="822"/>
      <c r="AJ32" s="823"/>
      <c r="AK32" s="869">
        <v>68</v>
      </c>
      <c r="AL32" s="865"/>
      <c r="AM32" s="865"/>
      <c r="AN32" s="865"/>
      <c r="AO32" s="865"/>
      <c r="AP32" s="865">
        <v>276</v>
      </c>
      <c r="AQ32" s="865"/>
      <c r="AR32" s="865"/>
      <c r="AS32" s="865"/>
      <c r="AT32" s="865"/>
      <c r="AU32" s="865">
        <v>276</v>
      </c>
      <c r="AV32" s="865"/>
      <c r="AW32" s="865"/>
      <c r="AX32" s="865"/>
      <c r="AY32" s="865"/>
      <c r="AZ32" s="870" t="s">
        <v>501</v>
      </c>
      <c r="BA32" s="871"/>
      <c r="BB32" s="871"/>
      <c r="BC32" s="871"/>
      <c r="BD32" s="872"/>
      <c r="BE32" s="867" t="s">
        <v>407</v>
      </c>
      <c r="BF32" s="867"/>
      <c r="BG32" s="867"/>
      <c r="BH32" s="867"/>
      <c r="BI32" s="868"/>
      <c r="BJ32" s="223"/>
      <c r="BK32" s="223"/>
      <c r="BL32" s="223"/>
      <c r="BM32" s="223"/>
      <c r="BN32" s="223"/>
      <c r="BO32" s="232"/>
      <c r="BP32" s="232"/>
      <c r="BQ32" s="229">
        <v>26</v>
      </c>
      <c r="BR32" s="230"/>
      <c r="BS32" s="808"/>
      <c r="BT32" s="809"/>
      <c r="BU32" s="809"/>
      <c r="BV32" s="809"/>
      <c r="BW32" s="809"/>
      <c r="BX32" s="809"/>
      <c r="BY32" s="809"/>
      <c r="BZ32" s="809"/>
      <c r="CA32" s="809"/>
      <c r="CB32" s="809"/>
      <c r="CC32" s="809"/>
      <c r="CD32" s="809"/>
      <c r="CE32" s="809"/>
      <c r="CF32" s="809"/>
      <c r="CG32" s="810"/>
      <c r="CH32" s="811"/>
      <c r="CI32" s="812"/>
      <c r="CJ32" s="812"/>
      <c r="CK32" s="812"/>
      <c r="CL32" s="813"/>
      <c r="CM32" s="811"/>
      <c r="CN32" s="812"/>
      <c r="CO32" s="812"/>
      <c r="CP32" s="812"/>
      <c r="CQ32" s="813"/>
      <c r="CR32" s="811"/>
      <c r="CS32" s="812"/>
      <c r="CT32" s="812"/>
      <c r="CU32" s="812"/>
      <c r="CV32" s="813"/>
      <c r="CW32" s="811"/>
      <c r="CX32" s="812"/>
      <c r="CY32" s="812"/>
      <c r="CZ32" s="812"/>
      <c r="DA32" s="813"/>
      <c r="DB32" s="811"/>
      <c r="DC32" s="812"/>
      <c r="DD32" s="812"/>
      <c r="DE32" s="812"/>
      <c r="DF32" s="813"/>
      <c r="DG32" s="811"/>
      <c r="DH32" s="812"/>
      <c r="DI32" s="812"/>
      <c r="DJ32" s="812"/>
      <c r="DK32" s="813"/>
      <c r="DL32" s="811"/>
      <c r="DM32" s="812"/>
      <c r="DN32" s="812"/>
      <c r="DO32" s="812"/>
      <c r="DP32" s="813"/>
      <c r="DQ32" s="811"/>
      <c r="DR32" s="812"/>
      <c r="DS32" s="812"/>
      <c r="DT32" s="812"/>
      <c r="DU32" s="813"/>
      <c r="DV32" s="808"/>
      <c r="DW32" s="809"/>
      <c r="DX32" s="809"/>
      <c r="DY32" s="809"/>
      <c r="DZ32" s="814"/>
      <c r="EA32" s="221"/>
    </row>
    <row r="33" spans="1:131" ht="26.25" customHeight="1" x14ac:dyDescent="0.15">
      <c r="A33" s="233">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69"/>
      <c r="AL33" s="865"/>
      <c r="AM33" s="865"/>
      <c r="AN33" s="865"/>
      <c r="AO33" s="865"/>
      <c r="AP33" s="865"/>
      <c r="AQ33" s="865"/>
      <c r="AR33" s="865"/>
      <c r="AS33" s="865"/>
      <c r="AT33" s="865"/>
      <c r="AU33" s="865"/>
      <c r="AV33" s="865"/>
      <c r="AW33" s="865"/>
      <c r="AX33" s="865"/>
      <c r="AY33" s="865"/>
      <c r="AZ33" s="866"/>
      <c r="BA33" s="866"/>
      <c r="BB33" s="866"/>
      <c r="BC33" s="866"/>
      <c r="BD33" s="866"/>
      <c r="BE33" s="867"/>
      <c r="BF33" s="867"/>
      <c r="BG33" s="867"/>
      <c r="BH33" s="867"/>
      <c r="BI33" s="868"/>
      <c r="BJ33" s="223"/>
      <c r="BK33" s="223"/>
      <c r="BL33" s="223"/>
      <c r="BM33" s="223"/>
      <c r="BN33" s="223"/>
      <c r="BO33" s="232"/>
      <c r="BP33" s="232"/>
      <c r="BQ33" s="229">
        <v>27</v>
      </c>
      <c r="BR33" s="230"/>
      <c r="BS33" s="808"/>
      <c r="BT33" s="809"/>
      <c r="BU33" s="809"/>
      <c r="BV33" s="809"/>
      <c r="BW33" s="809"/>
      <c r="BX33" s="809"/>
      <c r="BY33" s="809"/>
      <c r="BZ33" s="809"/>
      <c r="CA33" s="809"/>
      <c r="CB33" s="809"/>
      <c r="CC33" s="809"/>
      <c r="CD33" s="809"/>
      <c r="CE33" s="809"/>
      <c r="CF33" s="809"/>
      <c r="CG33" s="810"/>
      <c r="CH33" s="811"/>
      <c r="CI33" s="812"/>
      <c r="CJ33" s="812"/>
      <c r="CK33" s="812"/>
      <c r="CL33" s="813"/>
      <c r="CM33" s="811"/>
      <c r="CN33" s="812"/>
      <c r="CO33" s="812"/>
      <c r="CP33" s="812"/>
      <c r="CQ33" s="813"/>
      <c r="CR33" s="811"/>
      <c r="CS33" s="812"/>
      <c r="CT33" s="812"/>
      <c r="CU33" s="812"/>
      <c r="CV33" s="813"/>
      <c r="CW33" s="811"/>
      <c r="CX33" s="812"/>
      <c r="CY33" s="812"/>
      <c r="CZ33" s="812"/>
      <c r="DA33" s="813"/>
      <c r="DB33" s="811"/>
      <c r="DC33" s="812"/>
      <c r="DD33" s="812"/>
      <c r="DE33" s="812"/>
      <c r="DF33" s="813"/>
      <c r="DG33" s="811"/>
      <c r="DH33" s="812"/>
      <c r="DI33" s="812"/>
      <c r="DJ33" s="812"/>
      <c r="DK33" s="813"/>
      <c r="DL33" s="811"/>
      <c r="DM33" s="812"/>
      <c r="DN33" s="812"/>
      <c r="DO33" s="812"/>
      <c r="DP33" s="813"/>
      <c r="DQ33" s="811"/>
      <c r="DR33" s="812"/>
      <c r="DS33" s="812"/>
      <c r="DT33" s="812"/>
      <c r="DU33" s="813"/>
      <c r="DV33" s="808"/>
      <c r="DW33" s="809"/>
      <c r="DX33" s="809"/>
      <c r="DY33" s="809"/>
      <c r="DZ33" s="814"/>
      <c r="EA33" s="221"/>
    </row>
    <row r="34" spans="1:131" ht="26.25" customHeight="1" x14ac:dyDescent="0.15">
      <c r="A34" s="233">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69"/>
      <c r="AL34" s="865"/>
      <c r="AM34" s="865"/>
      <c r="AN34" s="865"/>
      <c r="AO34" s="865"/>
      <c r="AP34" s="865"/>
      <c r="AQ34" s="865"/>
      <c r="AR34" s="865"/>
      <c r="AS34" s="865"/>
      <c r="AT34" s="865"/>
      <c r="AU34" s="865"/>
      <c r="AV34" s="865"/>
      <c r="AW34" s="865"/>
      <c r="AX34" s="865"/>
      <c r="AY34" s="865"/>
      <c r="AZ34" s="866"/>
      <c r="BA34" s="866"/>
      <c r="BB34" s="866"/>
      <c r="BC34" s="866"/>
      <c r="BD34" s="866"/>
      <c r="BE34" s="867"/>
      <c r="BF34" s="867"/>
      <c r="BG34" s="867"/>
      <c r="BH34" s="867"/>
      <c r="BI34" s="868"/>
      <c r="BJ34" s="223"/>
      <c r="BK34" s="223"/>
      <c r="BL34" s="223"/>
      <c r="BM34" s="223"/>
      <c r="BN34" s="223"/>
      <c r="BO34" s="232"/>
      <c r="BP34" s="232"/>
      <c r="BQ34" s="229">
        <v>28</v>
      </c>
      <c r="BR34" s="230"/>
      <c r="BS34" s="808"/>
      <c r="BT34" s="809"/>
      <c r="BU34" s="809"/>
      <c r="BV34" s="809"/>
      <c r="BW34" s="809"/>
      <c r="BX34" s="809"/>
      <c r="BY34" s="809"/>
      <c r="BZ34" s="809"/>
      <c r="CA34" s="809"/>
      <c r="CB34" s="809"/>
      <c r="CC34" s="809"/>
      <c r="CD34" s="809"/>
      <c r="CE34" s="809"/>
      <c r="CF34" s="809"/>
      <c r="CG34" s="810"/>
      <c r="CH34" s="811"/>
      <c r="CI34" s="812"/>
      <c r="CJ34" s="812"/>
      <c r="CK34" s="812"/>
      <c r="CL34" s="813"/>
      <c r="CM34" s="811"/>
      <c r="CN34" s="812"/>
      <c r="CO34" s="812"/>
      <c r="CP34" s="812"/>
      <c r="CQ34" s="813"/>
      <c r="CR34" s="811"/>
      <c r="CS34" s="812"/>
      <c r="CT34" s="812"/>
      <c r="CU34" s="812"/>
      <c r="CV34" s="813"/>
      <c r="CW34" s="811"/>
      <c r="CX34" s="812"/>
      <c r="CY34" s="812"/>
      <c r="CZ34" s="812"/>
      <c r="DA34" s="813"/>
      <c r="DB34" s="811"/>
      <c r="DC34" s="812"/>
      <c r="DD34" s="812"/>
      <c r="DE34" s="812"/>
      <c r="DF34" s="813"/>
      <c r="DG34" s="811"/>
      <c r="DH34" s="812"/>
      <c r="DI34" s="812"/>
      <c r="DJ34" s="812"/>
      <c r="DK34" s="813"/>
      <c r="DL34" s="811"/>
      <c r="DM34" s="812"/>
      <c r="DN34" s="812"/>
      <c r="DO34" s="812"/>
      <c r="DP34" s="813"/>
      <c r="DQ34" s="811"/>
      <c r="DR34" s="812"/>
      <c r="DS34" s="812"/>
      <c r="DT34" s="812"/>
      <c r="DU34" s="813"/>
      <c r="DV34" s="808"/>
      <c r="DW34" s="809"/>
      <c r="DX34" s="809"/>
      <c r="DY34" s="809"/>
      <c r="DZ34" s="814"/>
      <c r="EA34" s="221"/>
    </row>
    <row r="35" spans="1:131" ht="26.25" customHeight="1" x14ac:dyDescent="0.15">
      <c r="A35" s="233">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69"/>
      <c r="AL35" s="865"/>
      <c r="AM35" s="865"/>
      <c r="AN35" s="865"/>
      <c r="AO35" s="865"/>
      <c r="AP35" s="865"/>
      <c r="AQ35" s="865"/>
      <c r="AR35" s="865"/>
      <c r="AS35" s="865"/>
      <c r="AT35" s="865"/>
      <c r="AU35" s="865"/>
      <c r="AV35" s="865"/>
      <c r="AW35" s="865"/>
      <c r="AX35" s="865"/>
      <c r="AY35" s="865"/>
      <c r="AZ35" s="866"/>
      <c r="BA35" s="866"/>
      <c r="BB35" s="866"/>
      <c r="BC35" s="866"/>
      <c r="BD35" s="866"/>
      <c r="BE35" s="867"/>
      <c r="BF35" s="867"/>
      <c r="BG35" s="867"/>
      <c r="BH35" s="867"/>
      <c r="BI35" s="868"/>
      <c r="BJ35" s="223"/>
      <c r="BK35" s="223"/>
      <c r="BL35" s="223"/>
      <c r="BM35" s="223"/>
      <c r="BN35" s="223"/>
      <c r="BO35" s="232"/>
      <c r="BP35" s="232"/>
      <c r="BQ35" s="229">
        <v>29</v>
      </c>
      <c r="BR35" s="230"/>
      <c r="BS35" s="808"/>
      <c r="BT35" s="809"/>
      <c r="BU35" s="809"/>
      <c r="BV35" s="809"/>
      <c r="BW35" s="809"/>
      <c r="BX35" s="809"/>
      <c r="BY35" s="809"/>
      <c r="BZ35" s="809"/>
      <c r="CA35" s="809"/>
      <c r="CB35" s="809"/>
      <c r="CC35" s="809"/>
      <c r="CD35" s="809"/>
      <c r="CE35" s="809"/>
      <c r="CF35" s="809"/>
      <c r="CG35" s="810"/>
      <c r="CH35" s="811"/>
      <c r="CI35" s="812"/>
      <c r="CJ35" s="812"/>
      <c r="CK35" s="812"/>
      <c r="CL35" s="813"/>
      <c r="CM35" s="811"/>
      <c r="CN35" s="812"/>
      <c r="CO35" s="812"/>
      <c r="CP35" s="812"/>
      <c r="CQ35" s="813"/>
      <c r="CR35" s="811"/>
      <c r="CS35" s="812"/>
      <c r="CT35" s="812"/>
      <c r="CU35" s="812"/>
      <c r="CV35" s="813"/>
      <c r="CW35" s="811"/>
      <c r="CX35" s="812"/>
      <c r="CY35" s="812"/>
      <c r="CZ35" s="812"/>
      <c r="DA35" s="813"/>
      <c r="DB35" s="811"/>
      <c r="DC35" s="812"/>
      <c r="DD35" s="812"/>
      <c r="DE35" s="812"/>
      <c r="DF35" s="813"/>
      <c r="DG35" s="811"/>
      <c r="DH35" s="812"/>
      <c r="DI35" s="812"/>
      <c r="DJ35" s="812"/>
      <c r="DK35" s="813"/>
      <c r="DL35" s="811"/>
      <c r="DM35" s="812"/>
      <c r="DN35" s="812"/>
      <c r="DO35" s="812"/>
      <c r="DP35" s="813"/>
      <c r="DQ35" s="811"/>
      <c r="DR35" s="812"/>
      <c r="DS35" s="812"/>
      <c r="DT35" s="812"/>
      <c r="DU35" s="813"/>
      <c r="DV35" s="808"/>
      <c r="DW35" s="809"/>
      <c r="DX35" s="809"/>
      <c r="DY35" s="809"/>
      <c r="DZ35" s="814"/>
      <c r="EA35" s="221"/>
    </row>
    <row r="36" spans="1:131" ht="26.25" customHeight="1" x14ac:dyDescent="0.15">
      <c r="A36" s="233">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69"/>
      <c r="AL36" s="865"/>
      <c r="AM36" s="865"/>
      <c r="AN36" s="865"/>
      <c r="AO36" s="865"/>
      <c r="AP36" s="865"/>
      <c r="AQ36" s="865"/>
      <c r="AR36" s="865"/>
      <c r="AS36" s="865"/>
      <c r="AT36" s="865"/>
      <c r="AU36" s="865"/>
      <c r="AV36" s="865"/>
      <c r="AW36" s="865"/>
      <c r="AX36" s="865"/>
      <c r="AY36" s="865"/>
      <c r="AZ36" s="866"/>
      <c r="BA36" s="866"/>
      <c r="BB36" s="866"/>
      <c r="BC36" s="866"/>
      <c r="BD36" s="866"/>
      <c r="BE36" s="867"/>
      <c r="BF36" s="867"/>
      <c r="BG36" s="867"/>
      <c r="BH36" s="867"/>
      <c r="BI36" s="868"/>
      <c r="BJ36" s="223"/>
      <c r="BK36" s="223"/>
      <c r="BL36" s="223"/>
      <c r="BM36" s="223"/>
      <c r="BN36" s="223"/>
      <c r="BO36" s="232"/>
      <c r="BP36" s="232"/>
      <c r="BQ36" s="229">
        <v>30</v>
      </c>
      <c r="BR36" s="230"/>
      <c r="BS36" s="808"/>
      <c r="BT36" s="809"/>
      <c r="BU36" s="809"/>
      <c r="BV36" s="809"/>
      <c r="BW36" s="809"/>
      <c r="BX36" s="809"/>
      <c r="BY36" s="809"/>
      <c r="BZ36" s="809"/>
      <c r="CA36" s="809"/>
      <c r="CB36" s="809"/>
      <c r="CC36" s="809"/>
      <c r="CD36" s="809"/>
      <c r="CE36" s="809"/>
      <c r="CF36" s="809"/>
      <c r="CG36" s="810"/>
      <c r="CH36" s="811"/>
      <c r="CI36" s="812"/>
      <c r="CJ36" s="812"/>
      <c r="CK36" s="812"/>
      <c r="CL36" s="813"/>
      <c r="CM36" s="811"/>
      <c r="CN36" s="812"/>
      <c r="CO36" s="812"/>
      <c r="CP36" s="812"/>
      <c r="CQ36" s="813"/>
      <c r="CR36" s="811"/>
      <c r="CS36" s="812"/>
      <c r="CT36" s="812"/>
      <c r="CU36" s="812"/>
      <c r="CV36" s="813"/>
      <c r="CW36" s="811"/>
      <c r="CX36" s="812"/>
      <c r="CY36" s="812"/>
      <c r="CZ36" s="812"/>
      <c r="DA36" s="813"/>
      <c r="DB36" s="811"/>
      <c r="DC36" s="812"/>
      <c r="DD36" s="812"/>
      <c r="DE36" s="812"/>
      <c r="DF36" s="813"/>
      <c r="DG36" s="811"/>
      <c r="DH36" s="812"/>
      <c r="DI36" s="812"/>
      <c r="DJ36" s="812"/>
      <c r="DK36" s="813"/>
      <c r="DL36" s="811"/>
      <c r="DM36" s="812"/>
      <c r="DN36" s="812"/>
      <c r="DO36" s="812"/>
      <c r="DP36" s="813"/>
      <c r="DQ36" s="811"/>
      <c r="DR36" s="812"/>
      <c r="DS36" s="812"/>
      <c r="DT36" s="812"/>
      <c r="DU36" s="813"/>
      <c r="DV36" s="808"/>
      <c r="DW36" s="809"/>
      <c r="DX36" s="809"/>
      <c r="DY36" s="809"/>
      <c r="DZ36" s="814"/>
      <c r="EA36" s="221"/>
    </row>
    <row r="37" spans="1:131" ht="26.25" customHeight="1" x14ac:dyDescent="0.15">
      <c r="A37" s="233">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69"/>
      <c r="AL37" s="865"/>
      <c r="AM37" s="865"/>
      <c r="AN37" s="865"/>
      <c r="AO37" s="865"/>
      <c r="AP37" s="865"/>
      <c r="AQ37" s="865"/>
      <c r="AR37" s="865"/>
      <c r="AS37" s="865"/>
      <c r="AT37" s="865"/>
      <c r="AU37" s="865"/>
      <c r="AV37" s="865"/>
      <c r="AW37" s="865"/>
      <c r="AX37" s="865"/>
      <c r="AY37" s="865"/>
      <c r="AZ37" s="866"/>
      <c r="BA37" s="866"/>
      <c r="BB37" s="866"/>
      <c r="BC37" s="866"/>
      <c r="BD37" s="866"/>
      <c r="BE37" s="867"/>
      <c r="BF37" s="867"/>
      <c r="BG37" s="867"/>
      <c r="BH37" s="867"/>
      <c r="BI37" s="868"/>
      <c r="BJ37" s="223"/>
      <c r="BK37" s="223"/>
      <c r="BL37" s="223"/>
      <c r="BM37" s="223"/>
      <c r="BN37" s="223"/>
      <c r="BO37" s="232"/>
      <c r="BP37" s="232"/>
      <c r="BQ37" s="229">
        <v>31</v>
      </c>
      <c r="BR37" s="230"/>
      <c r="BS37" s="808"/>
      <c r="BT37" s="809"/>
      <c r="BU37" s="809"/>
      <c r="BV37" s="809"/>
      <c r="BW37" s="809"/>
      <c r="BX37" s="809"/>
      <c r="BY37" s="809"/>
      <c r="BZ37" s="809"/>
      <c r="CA37" s="809"/>
      <c r="CB37" s="809"/>
      <c r="CC37" s="809"/>
      <c r="CD37" s="809"/>
      <c r="CE37" s="809"/>
      <c r="CF37" s="809"/>
      <c r="CG37" s="810"/>
      <c r="CH37" s="811"/>
      <c r="CI37" s="812"/>
      <c r="CJ37" s="812"/>
      <c r="CK37" s="812"/>
      <c r="CL37" s="813"/>
      <c r="CM37" s="811"/>
      <c r="CN37" s="812"/>
      <c r="CO37" s="812"/>
      <c r="CP37" s="812"/>
      <c r="CQ37" s="813"/>
      <c r="CR37" s="811"/>
      <c r="CS37" s="812"/>
      <c r="CT37" s="812"/>
      <c r="CU37" s="812"/>
      <c r="CV37" s="813"/>
      <c r="CW37" s="811"/>
      <c r="CX37" s="812"/>
      <c r="CY37" s="812"/>
      <c r="CZ37" s="812"/>
      <c r="DA37" s="813"/>
      <c r="DB37" s="811"/>
      <c r="DC37" s="812"/>
      <c r="DD37" s="812"/>
      <c r="DE37" s="812"/>
      <c r="DF37" s="813"/>
      <c r="DG37" s="811"/>
      <c r="DH37" s="812"/>
      <c r="DI37" s="812"/>
      <c r="DJ37" s="812"/>
      <c r="DK37" s="813"/>
      <c r="DL37" s="811"/>
      <c r="DM37" s="812"/>
      <c r="DN37" s="812"/>
      <c r="DO37" s="812"/>
      <c r="DP37" s="813"/>
      <c r="DQ37" s="811"/>
      <c r="DR37" s="812"/>
      <c r="DS37" s="812"/>
      <c r="DT37" s="812"/>
      <c r="DU37" s="813"/>
      <c r="DV37" s="808"/>
      <c r="DW37" s="809"/>
      <c r="DX37" s="809"/>
      <c r="DY37" s="809"/>
      <c r="DZ37" s="814"/>
      <c r="EA37" s="221"/>
    </row>
    <row r="38" spans="1:131" ht="26.25" customHeight="1" x14ac:dyDescent="0.15">
      <c r="A38" s="233">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69"/>
      <c r="AL38" s="865"/>
      <c r="AM38" s="865"/>
      <c r="AN38" s="865"/>
      <c r="AO38" s="865"/>
      <c r="AP38" s="865"/>
      <c r="AQ38" s="865"/>
      <c r="AR38" s="865"/>
      <c r="AS38" s="865"/>
      <c r="AT38" s="865"/>
      <c r="AU38" s="865"/>
      <c r="AV38" s="865"/>
      <c r="AW38" s="865"/>
      <c r="AX38" s="865"/>
      <c r="AY38" s="865"/>
      <c r="AZ38" s="866"/>
      <c r="BA38" s="866"/>
      <c r="BB38" s="866"/>
      <c r="BC38" s="866"/>
      <c r="BD38" s="866"/>
      <c r="BE38" s="867"/>
      <c r="BF38" s="867"/>
      <c r="BG38" s="867"/>
      <c r="BH38" s="867"/>
      <c r="BI38" s="868"/>
      <c r="BJ38" s="223"/>
      <c r="BK38" s="223"/>
      <c r="BL38" s="223"/>
      <c r="BM38" s="223"/>
      <c r="BN38" s="223"/>
      <c r="BO38" s="232"/>
      <c r="BP38" s="232"/>
      <c r="BQ38" s="229">
        <v>32</v>
      </c>
      <c r="BR38" s="230"/>
      <c r="BS38" s="808"/>
      <c r="BT38" s="809"/>
      <c r="BU38" s="809"/>
      <c r="BV38" s="809"/>
      <c r="BW38" s="809"/>
      <c r="BX38" s="809"/>
      <c r="BY38" s="809"/>
      <c r="BZ38" s="809"/>
      <c r="CA38" s="809"/>
      <c r="CB38" s="809"/>
      <c r="CC38" s="809"/>
      <c r="CD38" s="809"/>
      <c r="CE38" s="809"/>
      <c r="CF38" s="809"/>
      <c r="CG38" s="810"/>
      <c r="CH38" s="811"/>
      <c r="CI38" s="812"/>
      <c r="CJ38" s="812"/>
      <c r="CK38" s="812"/>
      <c r="CL38" s="813"/>
      <c r="CM38" s="811"/>
      <c r="CN38" s="812"/>
      <c r="CO38" s="812"/>
      <c r="CP38" s="812"/>
      <c r="CQ38" s="813"/>
      <c r="CR38" s="811"/>
      <c r="CS38" s="812"/>
      <c r="CT38" s="812"/>
      <c r="CU38" s="812"/>
      <c r="CV38" s="813"/>
      <c r="CW38" s="811"/>
      <c r="CX38" s="812"/>
      <c r="CY38" s="812"/>
      <c r="CZ38" s="812"/>
      <c r="DA38" s="813"/>
      <c r="DB38" s="811"/>
      <c r="DC38" s="812"/>
      <c r="DD38" s="812"/>
      <c r="DE38" s="812"/>
      <c r="DF38" s="813"/>
      <c r="DG38" s="811"/>
      <c r="DH38" s="812"/>
      <c r="DI38" s="812"/>
      <c r="DJ38" s="812"/>
      <c r="DK38" s="813"/>
      <c r="DL38" s="811"/>
      <c r="DM38" s="812"/>
      <c r="DN38" s="812"/>
      <c r="DO38" s="812"/>
      <c r="DP38" s="813"/>
      <c r="DQ38" s="811"/>
      <c r="DR38" s="812"/>
      <c r="DS38" s="812"/>
      <c r="DT38" s="812"/>
      <c r="DU38" s="813"/>
      <c r="DV38" s="808"/>
      <c r="DW38" s="809"/>
      <c r="DX38" s="809"/>
      <c r="DY38" s="809"/>
      <c r="DZ38" s="814"/>
      <c r="EA38" s="221"/>
    </row>
    <row r="39" spans="1:131" ht="26.25" customHeight="1" x14ac:dyDescent="0.15">
      <c r="A39" s="233">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69"/>
      <c r="AL39" s="865"/>
      <c r="AM39" s="865"/>
      <c r="AN39" s="865"/>
      <c r="AO39" s="865"/>
      <c r="AP39" s="865"/>
      <c r="AQ39" s="865"/>
      <c r="AR39" s="865"/>
      <c r="AS39" s="865"/>
      <c r="AT39" s="865"/>
      <c r="AU39" s="865"/>
      <c r="AV39" s="865"/>
      <c r="AW39" s="865"/>
      <c r="AX39" s="865"/>
      <c r="AY39" s="865"/>
      <c r="AZ39" s="866"/>
      <c r="BA39" s="866"/>
      <c r="BB39" s="866"/>
      <c r="BC39" s="866"/>
      <c r="BD39" s="866"/>
      <c r="BE39" s="867"/>
      <c r="BF39" s="867"/>
      <c r="BG39" s="867"/>
      <c r="BH39" s="867"/>
      <c r="BI39" s="868"/>
      <c r="BJ39" s="223"/>
      <c r="BK39" s="223"/>
      <c r="BL39" s="223"/>
      <c r="BM39" s="223"/>
      <c r="BN39" s="223"/>
      <c r="BO39" s="232"/>
      <c r="BP39" s="232"/>
      <c r="BQ39" s="229">
        <v>33</v>
      </c>
      <c r="BR39" s="230"/>
      <c r="BS39" s="808"/>
      <c r="BT39" s="809"/>
      <c r="BU39" s="809"/>
      <c r="BV39" s="809"/>
      <c r="BW39" s="809"/>
      <c r="BX39" s="809"/>
      <c r="BY39" s="809"/>
      <c r="BZ39" s="809"/>
      <c r="CA39" s="809"/>
      <c r="CB39" s="809"/>
      <c r="CC39" s="809"/>
      <c r="CD39" s="809"/>
      <c r="CE39" s="809"/>
      <c r="CF39" s="809"/>
      <c r="CG39" s="810"/>
      <c r="CH39" s="811"/>
      <c r="CI39" s="812"/>
      <c r="CJ39" s="812"/>
      <c r="CK39" s="812"/>
      <c r="CL39" s="813"/>
      <c r="CM39" s="811"/>
      <c r="CN39" s="812"/>
      <c r="CO39" s="812"/>
      <c r="CP39" s="812"/>
      <c r="CQ39" s="813"/>
      <c r="CR39" s="811"/>
      <c r="CS39" s="812"/>
      <c r="CT39" s="812"/>
      <c r="CU39" s="812"/>
      <c r="CV39" s="813"/>
      <c r="CW39" s="811"/>
      <c r="CX39" s="812"/>
      <c r="CY39" s="812"/>
      <c r="CZ39" s="812"/>
      <c r="DA39" s="813"/>
      <c r="DB39" s="811"/>
      <c r="DC39" s="812"/>
      <c r="DD39" s="812"/>
      <c r="DE39" s="812"/>
      <c r="DF39" s="813"/>
      <c r="DG39" s="811"/>
      <c r="DH39" s="812"/>
      <c r="DI39" s="812"/>
      <c r="DJ39" s="812"/>
      <c r="DK39" s="813"/>
      <c r="DL39" s="811"/>
      <c r="DM39" s="812"/>
      <c r="DN39" s="812"/>
      <c r="DO39" s="812"/>
      <c r="DP39" s="813"/>
      <c r="DQ39" s="811"/>
      <c r="DR39" s="812"/>
      <c r="DS39" s="812"/>
      <c r="DT39" s="812"/>
      <c r="DU39" s="813"/>
      <c r="DV39" s="808"/>
      <c r="DW39" s="809"/>
      <c r="DX39" s="809"/>
      <c r="DY39" s="809"/>
      <c r="DZ39" s="814"/>
      <c r="EA39" s="221"/>
    </row>
    <row r="40" spans="1:131" ht="26.25" customHeight="1" x14ac:dyDescent="0.15">
      <c r="A40" s="229">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69"/>
      <c r="AL40" s="865"/>
      <c r="AM40" s="865"/>
      <c r="AN40" s="865"/>
      <c r="AO40" s="865"/>
      <c r="AP40" s="865"/>
      <c r="AQ40" s="865"/>
      <c r="AR40" s="865"/>
      <c r="AS40" s="865"/>
      <c r="AT40" s="865"/>
      <c r="AU40" s="865"/>
      <c r="AV40" s="865"/>
      <c r="AW40" s="865"/>
      <c r="AX40" s="865"/>
      <c r="AY40" s="865"/>
      <c r="AZ40" s="866"/>
      <c r="BA40" s="866"/>
      <c r="BB40" s="866"/>
      <c r="BC40" s="866"/>
      <c r="BD40" s="866"/>
      <c r="BE40" s="867"/>
      <c r="BF40" s="867"/>
      <c r="BG40" s="867"/>
      <c r="BH40" s="867"/>
      <c r="BI40" s="868"/>
      <c r="BJ40" s="223"/>
      <c r="BK40" s="223"/>
      <c r="BL40" s="223"/>
      <c r="BM40" s="223"/>
      <c r="BN40" s="223"/>
      <c r="BO40" s="232"/>
      <c r="BP40" s="232"/>
      <c r="BQ40" s="229">
        <v>34</v>
      </c>
      <c r="BR40" s="230"/>
      <c r="BS40" s="808"/>
      <c r="BT40" s="809"/>
      <c r="BU40" s="809"/>
      <c r="BV40" s="809"/>
      <c r="BW40" s="809"/>
      <c r="BX40" s="809"/>
      <c r="BY40" s="809"/>
      <c r="BZ40" s="809"/>
      <c r="CA40" s="809"/>
      <c r="CB40" s="809"/>
      <c r="CC40" s="809"/>
      <c r="CD40" s="809"/>
      <c r="CE40" s="809"/>
      <c r="CF40" s="809"/>
      <c r="CG40" s="810"/>
      <c r="CH40" s="811"/>
      <c r="CI40" s="812"/>
      <c r="CJ40" s="812"/>
      <c r="CK40" s="812"/>
      <c r="CL40" s="813"/>
      <c r="CM40" s="811"/>
      <c r="CN40" s="812"/>
      <c r="CO40" s="812"/>
      <c r="CP40" s="812"/>
      <c r="CQ40" s="813"/>
      <c r="CR40" s="811"/>
      <c r="CS40" s="812"/>
      <c r="CT40" s="812"/>
      <c r="CU40" s="812"/>
      <c r="CV40" s="813"/>
      <c r="CW40" s="811"/>
      <c r="CX40" s="812"/>
      <c r="CY40" s="812"/>
      <c r="CZ40" s="812"/>
      <c r="DA40" s="813"/>
      <c r="DB40" s="811"/>
      <c r="DC40" s="812"/>
      <c r="DD40" s="812"/>
      <c r="DE40" s="812"/>
      <c r="DF40" s="813"/>
      <c r="DG40" s="811"/>
      <c r="DH40" s="812"/>
      <c r="DI40" s="812"/>
      <c r="DJ40" s="812"/>
      <c r="DK40" s="813"/>
      <c r="DL40" s="811"/>
      <c r="DM40" s="812"/>
      <c r="DN40" s="812"/>
      <c r="DO40" s="812"/>
      <c r="DP40" s="813"/>
      <c r="DQ40" s="811"/>
      <c r="DR40" s="812"/>
      <c r="DS40" s="812"/>
      <c r="DT40" s="812"/>
      <c r="DU40" s="813"/>
      <c r="DV40" s="808"/>
      <c r="DW40" s="809"/>
      <c r="DX40" s="809"/>
      <c r="DY40" s="809"/>
      <c r="DZ40" s="814"/>
      <c r="EA40" s="221"/>
    </row>
    <row r="41" spans="1:131" ht="26.25" customHeight="1" x14ac:dyDescent="0.15">
      <c r="A41" s="229">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69"/>
      <c r="AL41" s="865"/>
      <c r="AM41" s="865"/>
      <c r="AN41" s="865"/>
      <c r="AO41" s="865"/>
      <c r="AP41" s="865"/>
      <c r="AQ41" s="865"/>
      <c r="AR41" s="865"/>
      <c r="AS41" s="865"/>
      <c r="AT41" s="865"/>
      <c r="AU41" s="865"/>
      <c r="AV41" s="865"/>
      <c r="AW41" s="865"/>
      <c r="AX41" s="865"/>
      <c r="AY41" s="865"/>
      <c r="AZ41" s="866"/>
      <c r="BA41" s="866"/>
      <c r="BB41" s="866"/>
      <c r="BC41" s="866"/>
      <c r="BD41" s="866"/>
      <c r="BE41" s="867"/>
      <c r="BF41" s="867"/>
      <c r="BG41" s="867"/>
      <c r="BH41" s="867"/>
      <c r="BI41" s="868"/>
      <c r="BJ41" s="223"/>
      <c r="BK41" s="223"/>
      <c r="BL41" s="223"/>
      <c r="BM41" s="223"/>
      <c r="BN41" s="223"/>
      <c r="BO41" s="232"/>
      <c r="BP41" s="232"/>
      <c r="BQ41" s="229">
        <v>35</v>
      </c>
      <c r="BR41" s="230"/>
      <c r="BS41" s="808"/>
      <c r="BT41" s="809"/>
      <c r="BU41" s="809"/>
      <c r="BV41" s="809"/>
      <c r="BW41" s="809"/>
      <c r="BX41" s="809"/>
      <c r="BY41" s="809"/>
      <c r="BZ41" s="809"/>
      <c r="CA41" s="809"/>
      <c r="CB41" s="809"/>
      <c r="CC41" s="809"/>
      <c r="CD41" s="809"/>
      <c r="CE41" s="809"/>
      <c r="CF41" s="809"/>
      <c r="CG41" s="810"/>
      <c r="CH41" s="811"/>
      <c r="CI41" s="812"/>
      <c r="CJ41" s="812"/>
      <c r="CK41" s="812"/>
      <c r="CL41" s="813"/>
      <c r="CM41" s="811"/>
      <c r="CN41" s="812"/>
      <c r="CO41" s="812"/>
      <c r="CP41" s="812"/>
      <c r="CQ41" s="813"/>
      <c r="CR41" s="811"/>
      <c r="CS41" s="812"/>
      <c r="CT41" s="812"/>
      <c r="CU41" s="812"/>
      <c r="CV41" s="813"/>
      <c r="CW41" s="811"/>
      <c r="CX41" s="812"/>
      <c r="CY41" s="812"/>
      <c r="CZ41" s="812"/>
      <c r="DA41" s="813"/>
      <c r="DB41" s="811"/>
      <c r="DC41" s="812"/>
      <c r="DD41" s="812"/>
      <c r="DE41" s="812"/>
      <c r="DF41" s="813"/>
      <c r="DG41" s="811"/>
      <c r="DH41" s="812"/>
      <c r="DI41" s="812"/>
      <c r="DJ41" s="812"/>
      <c r="DK41" s="813"/>
      <c r="DL41" s="811"/>
      <c r="DM41" s="812"/>
      <c r="DN41" s="812"/>
      <c r="DO41" s="812"/>
      <c r="DP41" s="813"/>
      <c r="DQ41" s="811"/>
      <c r="DR41" s="812"/>
      <c r="DS41" s="812"/>
      <c r="DT41" s="812"/>
      <c r="DU41" s="813"/>
      <c r="DV41" s="808"/>
      <c r="DW41" s="809"/>
      <c r="DX41" s="809"/>
      <c r="DY41" s="809"/>
      <c r="DZ41" s="814"/>
      <c r="EA41" s="221"/>
    </row>
    <row r="42" spans="1:131" ht="26.25" customHeight="1" x14ac:dyDescent="0.15">
      <c r="A42" s="229">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69"/>
      <c r="AL42" s="865"/>
      <c r="AM42" s="865"/>
      <c r="AN42" s="865"/>
      <c r="AO42" s="865"/>
      <c r="AP42" s="865"/>
      <c r="AQ42" s="865"/>
      <c r="AR42" s="865"/>
      <c r="AS42" s="865"/>
      <c r="AT42" s="865"/>
      <c r="AU42" s="865"/>
      <c r="AV42" s="865"/>
      <c r="AW42" s="865"/>
      <c r="AX42" s="865"/>
      <c r="AY42" s="865"/>
      <c r="AZ42" s="866"/>
      <c r="BA42" s="866"/>
      <c r="BB42" s="866"/>
      <c r="BC42" s="866"/>
      <c r="BD42" s="866"/>
      <c r="BE42" s="867"/>
      <c r="BF42" s="867"/>
      <c r="BG42" s="867"/>
      <c r="BH42" s="867"/>
      <c r="BI42" s="868"/>
      <c r="BJ42" s="223"/>
      <c r="BK42" s="223"/>
      <c r="BL42" s="223"/>
      <c r="BM42" s="223"/>
      <c r="BN42" s="223"/>
      <c r="BO42" s="232"/>
      <c r="BP42" s="232"/>
      <c r="BQ42" s="229">
        <v>36</v>
      </c>
      <c r="BR42" s="230"/>
      <c r="BS42" s="808"/>
      <c r="BT42" s="809"/>
      <c r="BU42" s="809"/>
      <c r="BV42" s="809"/>
      <c r="BW42" s="809"/>
      <c r="BX42" s="809"/>
      <c r="BY42" s="809"/>
      <c r="BZ42" s="809"/>
      <c r="CA42" s="809"/>
      <c r="CB42" s="809"/>
      <c r="CC42" s="809"/>
      <c r="CD42" s="809"/>
      <c r="CE42" s="809"/>
      <c r="CF42" s="809"/>
      <c r="CG42" s="810"/>
      <c r="CH42" s="811"/>
      <c r="CI42" s="812"/>
      <c r="CJ42" s="812"/>
      <c r="CK42" s="812"/>
      <c r="CL42" s="813"/>
      <c r="CM42" s="811"/>
      <c r="CN42" s="812"/>
      <c r="CO42" s="812"/>
      <c r="CP42" s="812"/>
      <c r="CQ42" s="813"/>
      <c r="CR42" s="811"/>
      <c r="CS42" s="812"/>
      <c r="CT42" s="812"/>
      <c r="CU42" s="812"/>
      <c r="CV42" s="813"/>
      <c r="CW42" s="811"/>
      <c r="CX42" s="812"/>
      <c r="CY42" s="812"/>
      <c r="CZ42" s="812"/>
      <c r="DA42" s="813"/>
      <c r="DB42" s="811"/>
      <c r="DC42" s="812"/>
      <c r="DD42" s="812"/>
      <c r="DE42" s="812"/>
      <c r="DF42" s="813"/>
      <c r="DG42" s="811"/>
      <c r="DH42" s="812"/>
      <c r="DI42" s="812"/>
      <c r="DJ42" s="812"/>
      <c r="DK42" s="813"/>
      <c r="DL42" s="811"/>
      <c r="DM42" s="812"/>
      <c r="DN42" s="812"/>
      <c r="DO42" s="812"/>
      <c r="DP42" s="813"/>
      <c r="DQ42" s="811"/>
      <c r="DR42" s="812"/>
      <c r="DS42" s="812"/>
      <c r="DT42" s="812"/>
      <c r="DU42" s="813"/>
      <c r="DV42" s="808"/>
      <c r="DW42" s="809"/>
      <c r="DX42" s="809"/>
      <c r="DY42" s="809"/>
      <c r="DZ42" s="814"/>
      <c r="EA42" s="221"/>
    </row>
    <row r="43" spans="1:131" ht="26.25" customHeight="1" x14ac:dyDescent="0.15">
      <c r="A43" s="229">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69"/>
      <c r="AL43" s="865"/>
      <c r="AM43" s="865"/>
      <c r="AN43" s="865"/>
      <c r="AO43" s="865"/>
      <c r="AP43" s="865"/>
      <c r="AQ43" s="865"/>
      <c r="AR43" s="865"/>
      <c r="AS43" s="865"/>
      <c r="AT43" s="865"/>
      <c r="AU43" s="865"/>
      <c r="AV43" s="865"/>
      <c r="AW43" s="865"/>
      <c r="AX43" s="865"/>
      <c r="AY43" s="865"/>
      <c r="AZ43" s="866"/>
      <c r="BA43" s="866"/>
      <c r="BB43" s="866"/>
      <c r="BC43" s="866"/>
      <c r="BD43" s="866"/>
      <c r="BE43" s="867"/>
      <c r="BF43" s="867"/>
      <c r="BG43" s="867"/>
      <c r="BH43" s="867"/>
      <c r="BI43" s="868"/>
      <c r="BJ43" s="223"/>
      <c r="BK43" s="223"/>
      <c r="BL43" s="223"/>
      <c r="BM43" s="223"/>
      <c r="BN43" s="223"/>
      <c r="BO43" s="232"/>
      <c r="BP43" s="232"/>
      <c r="BQ43" s="229">
        <v>37</v>
      </c>
      <c r="BR43" s="230"/>
      <c r="BS43" s="808"/>
      <c r="BT43" s="809"/>
      <c r="BU43" s="809"/>
      <c r="BV43" s="809"/>
      <c r="BW43" s="809"/>
      <c r="BX43" s="809"/>
      <c r="BY43" s="809"/>
      <c r="BZ43" s="809"/>
      <c r="CA43" s="809"/>
      <c r="CB43" s="809"/>
      <c r="CC43" s="809"/>
      <c r="CD43" s="809"/>
      <c r="CE43" s="809"/>
      <c r="CF43" s="809"/>
      <c r="CG43" s="810"/>
      <c r="CH43" s="811"/>
      <c r="CI43" s="812"/>
      <c r="CJ43" s="812"/>
      <c r="CK43" s="812"/>
      <c r="CL43" s="813"/>
      <c r="CM43" s="811"/>
      <c r="CN43" s="812"/>
      <c r="CO43" s="812"/>
      <c r="CP43" s="812"/>
      <c r="CQ43" s="813"/>
      <c r="CR43" s="811"/>
      <c r="CS43" s="812"/>
      <c r="CT43" s="812"/>
      <c r="CU43" s="812"/>
      <c r="CV43" s="813"/>
      <c r="CW43" s="811"/>
      <c r="CX43" s="812"/>
      <c r="CY43" s="812"/>
      <c r="CZ43" s="812"/>
      <c r="DA43" s="813"/>
      <c r="DB43" s="811"/>
      <c r="DC43" s="812"/>
      <c r="DD43" s="812"/>
      <c r="DE43" s="812"/>
      <c r="DF43" s="813"/>
      <c r="DG43" s="811"/>
      <c r="DH43" s="812"/>
      <c r="DI43" s="812"/>
      <c r="DJ43" s="812"/>
      <c r="DK43" s="813"/>
      <c r="DL43" s="811"/>
      <c r="DM43" s="812"/>
      <c r="DN43" s="812"/>
      <c r="DO43" s="812"/>
      <c r="DP43" s="813"/>
      <c r="DQ43" s="811"/>
      <c r="DR43" s="812"/>
      <c r="DS43" s="812"/>
      <c r="DT43" s="812"/>
      <c r="DU43" s="813"/>
      <c r="DV43" s="808"/>
      <c r="DW43" s="809"/>
      <c r="DX43" s="809"/>
      <c r="DY43" s="809"/>
      <c r="DZ43" s="814"/>
      <c r="EA43" s="221"/>
    </row>
    <row r="44" spans="1:131" ht="26.25" customHeight="1" x14ac:dyDescent="0.15">
      <c r="A44" s="229">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69"/>
      <c r="AL44" s="865"/>
      <c r="AM44" s="865"/>
      <c r="AN44" s="865"/>
      <c r="AO44" s="865"/>
      <c r="AP44" s="865"/>
      <c r="AQ44" s="865"/>
      <c r="AR44" s="865"/>
      <c r="AS44" s="865"/>
      <c r="AT44" s="865"/>
      <c r="AU44" s="865"/>
      <c r="AV44" s="865"/>
      <c r="AW44" s="865"/>
      <c r="AX44" s="865"/>
      <c r="AY44" s="865"/>
      <c r="AZ44" s="866"/>
      <c r="BA44" s="866"/>
      <c r="BB44" s="866"/>
      <c r="BC44" s="866"/>
      <c r="BD44" s="866"/>
      <c r="BE44" s="867"/>
      <c r="BF44" s="867"/>
      <c r="BG44" s="867"/>
      <c r="BH44" s="867"/>
      <c r="BI44" s="868"/>
      <c r="BJ44" s="223"/>
      <c r="BK44" s="223"/>
      <c r="BL44" s="223"/>
      <c r="BM44" s="223"/>
      <c r="BN44" s="223"/>
      <c r="BO44" s="232"/>
      <c r="BP44" s="232"/>
      <c r="BQ44" s="229">
        <v>38</v>
      </c>
      <c r="BR44" s="230"/>
      <c r="BS44" s="808"/>
      <c r="BT44" s="809"/>
      <c r="BU44" s="809"/>
      <c r="BV44" s="809"/>
      <c r="BW44" s="809"/>
      <c r="BX44" s="809"/>
      <c r="BY44" s="809"/>
      <c r="BZ44" s="809"/>
      <c r="CA44" s="809"/>
      <c r="CB44" s="809"/>
      <c r="CC44" s="809"/>
      <c r="CD44" s="809"/>
      <c r="CE44" s="809"/>
      <c r="CF44" s="809"/>
      <c r="CG44" s="810"/>
      <c r="CH44" s="811"/>
      <c r="CI44" s="812"/>
      <c r="CJ44" s="812"/>
      <c r="CK44" s="812"/>
      <c r="CL44" s="813"/>
      <c r="CM44" s="811"/>
      <c r="CN44" s="812"/>
      <c r="CO44" s="812"/>
      <c r="CP44" s="812"/>
      <c r="CQ44" s="813"/>
      <c r="CR44" s="811"/>
      <c r="CS44" s="812"/>
      <c r="CT44" s="812"/>
      <c r="CU44" s="812"/>
      <c r="CV44" s="813"/>
      <c r="CW44" s="811"/>
      <c r="CX44" s="812"/>
      <c r="CY44" s="812"/>
      <c r="CZ44" s="812"/>
      <c r="DA44" s="813"/>
      <c r="DB44" s="811"/>
      <c r="DC44" s="812"/>
      <c r="DD44" s="812"/>
      <c r="DE44" s="812"/>
      <c r="DF44" s="813"/>
      <c r="DG44" s="811"/>
      <c r="DH44" s="812"/>
      <c r="DI44" s="812"/>
      <c r="DJ44" s="812"/>
      <c r="DK44" s="813"/>
      <c r="DL44" s="811"/>
      <c r="DM44" s="812"/>
      <c r="DN44" s="812"/>
      <c r="DO44" s="812"/>
      <c r="DP44" s="813"/>
      <c r="DQ44" s="811"/>
      <c r="DR44" s="812"/>
      <c r="DS44" s="812"/>
      <c r="DT44" s="812"/>
      <c r="DU44" s="813"/>
      <c r="DV44" s="808"/>
      <c r="DW44" s="809"/>
      <c r="DX44" s="809"/>
      <c r="DY44" s="809"/>
      <c r="DZ44" s="814"/>
      <c r="EA44" s="221"/>
    </row>
    <row r="45" spans="1:131" ht="26.25" customHeight="1" x14ac:dyDescent="0.15">
      <c r="A45" s="229">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69"/>
      <c r="AL45" s="865"/>
      <c r="AM45" s="865"/>
      <c r="AN45" s="865"/>
      <c r="AO45" s="865"/>
      <c r="AP45" s="865"/>
      <c r="AQ45" s="865"/>
      <c r="AR45" s="865"/>
      <c r="AS45" s="865"/>
      <c r="AT45" s="865"/>
      <c r="AU45" s="865"/>
      <c r="AV45" s="865"/>
      <c r="AW45" s="865"/>
      <c r="AX45" s="865"/>
      <c r="AY45" s="865"/>
      <c r="AZ45" s="866"/>
      <c r="BA45" s="866"/>
      <c r="BB45" s="866"/>
      <c r="BC45" s="866"/>
      <c r="BD45" s="866"/>
      <c r="BE45" s="867"/>
      <c r="BF45" s="867"/>
      <c r="BG45" s="867"/>
      <c r="BH45" s="867"/>
      <c r="BI45" s="868"/>
      <c r="BJ45" s="223"/>
      <c r="BK45" s="223"/>
      <c r="BL45" s="223"/>
      <c r="BM45" s="223"/>
      <c r="BN45" s="223"/>
      <c r="BO45" s="232"/>
      <c r="BP45" s="232"/>
      <c r="BQ45" s="229">
        <v>39</v>
      </c>
      <c r="BR45" s="230"/>
      <c r="BS45" s="808"/>
      <c r="BT45" s="809"/>
      <c r="BU45" s="809"/>
      <c r="BV45" s="809"/>
      <c r="BW45" s="809"/>
      <c r="BX45" s="809"/>
      <c r="BY45" s="809"/>
      <c r="BZ45" s="809"/>
      <c r="CA45" s="809"/>
      <c r="CB45" s="809"/>
      <c r="CC45" s="809"/>
      <c r="CD45" s="809"/>
      <c r="CE45" s="809"/>
      <c r="CF45" s="809"/>
      <c r="CG45" s="810"/>
      <c r="CH45" s="811"/>
      <c r="CI45" s="812"/>
      <c r="CJ45" s="812"/>
      <c r="CK45" s="812"/>
      <c r="CL45" s="813"/>
      <c r="CM45" s="811"/>
      <c r="CN45" s="812"/>
      <c r="CO45" s="812"/>
      <c r="CP45" s="812"/>
      <c r="CQ45" s="813"/>
      <c r="CR45" s="811"/>
      <c r="CS45" s="812"/>
      <c r="CT45" s="812"/>
      <c r="CU45" s="812"/>
      <c r="CV45" s="813"/>
      <c r="CW45" s="811"/>
      <c r="CX45" s="812"/>
      <c r="CY45" s="812"/>
      <c r="CZ45" s="812"/>
      <c r="DA45" s="813"/>
      <c r="DB45" s="811"/>
      <c r="DC45" s="812"/>
      <c r="DD45" s="812"/>
      <c r="DE45" s="812"/>
      <c r="DF45" s="813"/>
      <c r="DG45" s="811"/>
      <c r="DH45" s="812"/>
      <c r="DI45" s="812"/>
      <c r="DJ45" s="812"/>
      <c r="DK45" s="813"/>
      <c r="DL45" s="811"/>
      <c r="DM45" s="812"/>
      <c r="DN45" s="812"/>
      <c r="DO45" s="812"/>
      <c r="DP45" s="813"/>
      <c r="DQ45" s="811"/>
      <c r="DR45" s="812"/>
      <c r="DS45" s="812"/>
      <c r="DT45" s="812"/>
      <c r="DU45" s="813"/>
      <c r="DV45" s="808"/>
      <c r="DW45" s="809"/>
      <c r="DX45" s="809"/>
      <c r="DY45" s="809"/>
      <c r="DZ45" s="814"/>
      <c r="EA45" s="221"/>
    </row>
    <row r="46" spans="1:131" ht="26.25" customHeight="1" x14ac:dyDescent="0.15">
      <c r="A46" s="229">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69"/>
      <c r="AL46" s="865"/>
      <c r="AM46" s="865"/>
      <c r="AN46" s="865"/>
      <c r="AO46" s="865"/>
      <c r="AP46" s="865"/>
      <c r="AQ46" s="865"/>
      <c r="AR46" s="865"/>
      <c r="AS46" s="865"/>
      <c r="AT46" s="865"/>
      <c r="AU46" s="865"/>
      <c r="AV46" s="865"/>
      <c r="AW46" s="865"/>
      <c r="AX46" s="865"/>
      <c r="AY46" s="865"/>
      <c r="AZ46" s="866"/>
      <c r="BA46" s="866"/>
      <c r="BB46" s="866"/>
      <c r="BC46" s="866"/>
      <c r="BD46" s="866"/>
      <c r="BE46" s="867"/>
      <c r="BF46" s="867"/>
      <c r="BG46" s="867"/>
      <c r="BH46" s="867"/>
      <c r="BI46" s="868"/>
      <c r="BJ46" s="223"/>
      <c r="BK46" s="223"/>
      <c r="BL46" s="223"/>
      <c r="BM46" s="223"/>
      <c r="BN46" s="223"/>
      <c r="BO46" s="232"/>
      <c r="BP46" s="232"/>
      <c r="BQ46" s="229">
        <v>40</v>
      </c>
      <c r="BR46" s="230"/>
      <c r="BS46" s="808"/>
      <c r="BT46" s="809"/>
      <c r="BU46" s="809"/>
      <c r="BV46" s="809"/>
      <c r="BW46" s="809"/>
      <c r="BX46" s="809"/>
      <c r="BY46" s="809"/>
      <c r="BZ46" s="809"/>
      <c r="CA46" s="809"/>
      <c r="CB46" s="809"/>
      <c r="CC46" s="809"/>
      <c r="CD46" s="809"/>
      <c r="CE46" s="809"/>
      <c r="CF46" s="809"/>
      <c r="CG46" s="810"/>
      <c r="CH46" s="811"/>
      <c r="CI46" s="812"/>
      <c r="CJ46" s="812"/>
      <c r="CK46" s="812"/>
      <c r="CL46" s="813"/>
      <c r="CM46" s="811"/>
      <c r="CN46" s="812"/>
      <c r="CO46" s="812"/>
      <c r="CP46" s="812"/>
      <c r="CQ46" s="813"/>
      <c r="CR46" s="811"/>
      <c r="CS46" s="812"/>
      <c r="CT46" s="812"/>
      <c r="CU46" s="812"/>
      <c r="CV46" s="813"/>
      <c r="CW46" s="811"/>
      <c r="CX46" s="812"/>
      <c r="CY46" s="812"/>
      <c r="CZ46" s="812"/>
      <c r="DA46" s="813"/>
      <c r="DB46" s="811"/>
      <c r="DC46" s="812"/>
      <c r="DD46" s="812"/>
      <c r="DE46" s="812"/>
      <c r="DF46" s="813"/>
      <c r="DG46" s="811"/>
      <c r="DH46" s="812"/>
      <c r="DI46" s="812"/>
      <c r="DJ46" s="812"/>
      <c r="DK46" s="813"/>
      <c r="DL46" s="811"/>
      <c r="DM46" s="812"/>
      <c r="DN46" s="812"/>
      <c r="DO46" s="812"/>
      <c r="DP46" s="813"/>
      <c r="DQ46" s="811"/>
      <c r="DR46" s="812"/>
      <c r="DS46" s="812"/>
      <c r="DT46" s="812"/>
      <c r="DU46" s="813"/>
      <c r="DV46" s="808"/>
      <c r="DW46" s="809"/>
      <c r="DX46" s="809"/>
      <c r="DY46" s="809"/>
      <c r="DZ46" s="814"/>
      <c r="EA46" s="221"/>
    </row>
    <row r="47" spans="1:131" ht="26.25" customHeight="1" x14ac:dyDescent="0.15">
      <c r="A47" s="229">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69"/>
      <c r="AL47" s="865"/>
      <c r="AM47" s="865"/>
      <c r="AN47" s="865"/>
      <c r="AO47" s="865"/>
      <c r="AP47" s="865"/>
      <c r="AQ47" s="865"/>
      <c r="AR47" s="865"/>
      <c r="AS47" s="865"/>
      <c r="AT47" s="865"/>
      <c r="AU47" s="865"/>
      <c r="AV47" s="865"/>
      <c r="AW47" s="865"/>
      <c r="AX47" s="865"/>
      <c r="AY47" s="865"/>
      <c r="AZ47" s="866"/>
      <c r="BA47" s="866"/>
      <c r="BB47" s="866"/>
      <c r="BC47" s="866"/>
      <c r="BD47" s="866"/>
      <c r="BE47" s="867"/>
      <c r="BF47" s="867"/>
      <c r="BG47" s="867"/>
      <c r="BH47" s="867"/>
      <c r="BI47" s="868"/>
      <c r="BJ47" s="223"/>
      <c r="BK47" s="223"/>
      <c r="BL47" s="223"/>
      <c r="BM47" s="223"/>
      <c r="BN47" s="223"/>
      <c r="BO47" s="232"/>
      <c r="BP47" s="232"/>
      <c r="BQ47" s="229">
        <v>41</v>
      </c>
      <c r="BR47" s="230"/>
      <c r="BS47" s="808"/>
      <c r="BT47" s="809"/>
      <c r="BU47" s="809"/>
      <c r="BV47" s="809"/>
      <c r="BW47" s="809"/>
      <c r="BX47" s="809"/>
      <c r="BY47" s="809"/>
      <c r="BZ47" s="809"/>
      <c r="CA47" s="809"/>
      <c r="CB47" s="809"/>
      <c r="CC47" s="809"/>
      <c r="CD47" s="809"/>
      <c r="CE47" s="809"/>
      <c r="CF47" s="809"/>
      <c r="CG47" s="810"/>
      <c r="CH47" s="811"/>
      <c r="CI47" s="812"/>
      <c r="CJ47" s="812"/>
      <c r="CK47" s="812"/>
      <c r="CL47" s="813"/>
      <c r="CM47" s="811"/>
      <c r="CN47" s="812"/>
      <c r="CO47" s="812"/>
      <c r="CP47" s="812"/>
      <c r="CQ47" s="813"/>
      <c r="CR47" s="811"/>
      <c r="CS47" s="812"/>
      <c r="CT47" s="812"/>
      <c r="CU47" s="812"/>
      <c r="CV47" s="813"/>
      <c r="CW47" s="811"/>
      <c r="CX47" s="812"/>
      <c r="CY47" s="812"/>
      <c r="CZ47" s="812"/>
      <c r="DA47" s="813"/>
      <c r="DB47" s="811"/>
      <c r="DC47" s="812"/>
      <c r="DD47" s="812"/>
      <c r="DE47" s="812"/>
      <c r="DF47" s="813"/>
      <c r="DG47" s="811"/>
      <c r="DH47" s="812"/>
      <c r="DI47" s="812"/>
      <c r="DJ47" s="812"/>
      <c r="DK47" s="813"/>
      <c r="DL47" s="811"/>
      <c r="DM47" s="812"/>
      <c r="DN47" s="812"/>
      <c r="DO47" s="812"/>
      <c r="DP47" s="813"/>
      <c r="DQ47" s="811"/>
      <c r="DR47" s="812"/>
      <c r="DS47" s="812"/>
      <c r="DT47" s="812"/>
      <c r="DU47" s="813"/>
      <c r="DV47" s="808"/>
      <c r="DW47" s="809"/>
      <c r="DX47" s="809"/>
      <c r="DY47" s="809"/>
      <c r="DZ47" s="814"/>
      <c r="EA47" s="221"/>
    </row>
    <row r="48" spans="1:131" ht="26.25" customHeight="1" x14ac:dyDescent="0.15">
      <c r="A48" s="229">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69"/>
      <c r="AL48" s="865"/>
      <c r="AM48" s="865"/>
      <c r="AN48" s="865"/>
      <c r="AO48" s="865"/>
      <c r="AP48" s="865"/>
      <c r="AQ48" s="865"/>
      <c r="AR48" s="865"/>
      <c r="AS48" s="865"/>
      <c r="AT48" s="865"/>
      <c r="AU48" s="865"/>
      <c r="AV48" s="865"/>
      <c r="AW48" s="865"/>
      <c r="AX48" s="865"/>
      <c r="AY48" s="865"/>
      <c r="AZ48" s="866"/>
      <c r="BA48" s="866"/>
      <c r="BB48" s="866"/>
      <c r="BC48" s="866"/>
      <c r="BD48" s="866"/>
      <c r="BE48" s="867"/>
      <c r="BF48" s="867"/>
      <c r="BG48" s="867"/>
      <c r="BH48" s="867"/>
      <c r="BI48" s="868"/>
      <c r="BJ48" s="223"/>
      <c r="BK48" s="223"/>
      <c r="BL48" s="223"/>
      <c r="BM48" s="223"/>
      <c r="BN48" s="223"/>
      <c r="BO48" s="232"/>
      <c r="BP48" s="232"/>
      <c r="BQ48" s="229">
        <v>42</v>
      </c>
      <c r="BR48" s="230"/>
      <c r="BS48" s="808"/>
      <c r="BT48" s="809"/>
      <c r="BU48" s="809"/>
      <c r="BV48" s="809"/>
      <c r="BW48" s="809"/>
      <c r="BX48" s="809"/>
      <c r="BY48" s="809"/>
      <c r="BZ48" s="809"/>
      <c r="CA48" s="809"/>
      <c r="CB48" s="809"/>
      <c r="CC48" s="809"/>
      <c r="CD48" s="809"/>
      <c r="CE48" s="809"/>
      <c r="CF48" s="809"/>
      <c r="CG48" s="810"/>
      <c r="CH48" s="811"/>
      <c r="CI48" s="812"/>
      <c r="CJ48" s="812"/>
      <c r="CK48" s="812"/>
      <c r="CL48" s="813"/>
      <c r="CM48" s="811"/>
      <c r="CN48" s="812"/>
      <c r="CO48" s="812"/>
      <c r="CP48" s="812"/>
      <c r="CQ48" s="813"/>
      <c r="CR48" s="811"/>
      <c r="CS48" s="812"/>
      <c r="CT48" s="812"/>
      <c r="CU48" s="812"/>
      <c r="CV48" s="813"/>
      <c r="CW48" s="811"/>
      <c r="CX48" s="812"/>
      <c r="CY48" s="812"/>
      <c r="CZ48" s="812"/>
      <c r="DA48" s="813"/>
      <c r="DB48" s="811"/>
      <c r="DC48" s="812"/>
      <c r="DD48" s="812"/>
      <c r="DE48" s="812"/>
      <c r="DF48" s="813"/>
      <c r="DG48" s="811"/>
      <c r="DH48" s="812"/>
      <c r="DI48" s="812"/>
      <c r="DJ48" s="812"/>
      <c r="DK48" s="813"/>
      <c r="DL48" s="811"/>
      <c r="DM48" s="812"/>
      <c r="DN48" s="812"/>
      <c r="DO48" s="812"/>
      <c r="DP48" s="813"/>
      <c r="DQ48" s="811"/>
      <c r="DR48" s="812"/>
      <c r="DS48" s="812"/>
      <c r="DT48" s="812"/>
      <c r="DU48" s="813"/>
      <c r="DV48" s="808"/>
      <c r="DW48" s="809"/>
      <c r="DX48" s="809"/>
      <c r="DY48" s="809"/>
      <c r="DZ48" s="814"/>
      <c r="EA48" s="221"/>
    </row>
    <row r="49" spans="1:131" ht="26.25" customHeight="1" x14ac:dyDescent="0.15">
      <c r="A49" s="229">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69"/>
      <c r="AL49" s="865"/>
      <c r="AM49" s="865"/>
      <c r="AN49" s="865"/>
      <c r="AO49" s="865"/>
      <c r="AP49" s="865"/>
      <c r="AQ49" s="865"/>
      <c r="AR49" s="865"/>
      <c r="AS49" s="865"/>
      <c r="AT49" s="865"/>
      <c r="AU49" s="865"/>
      <c r="AV49" s="865"/>
      <c r="AW49" s="865"/>
      <c r="AX49" s="865"/>
      <c r="AY49" s="865"/>
      <c r="AZ49" s="866"/>
      <c r="BA49" s="866"/>
      <c r="BB49" s="866"/>
      <c r="BC49" s="866"/>
      <c r="BD49" s="866"/>
      <c r="BE49" s="867"/>
      <c r="BF49" s="867"/>
      <c r="BG49" s="867"/>
      <c r="BH49" s="867"/>
      <c r="BI49" s="868"/>
      <c r="BJ49" s="223"/>
      <c r="BK49" s="223"/>
      <c r="BL49" s="223"/>
      <c r="BM49" s="223"/>
      <c r="BN49" s="223"/>
      <c r="BO49" s="232"/>
      <c r="BP49" s="232"/>
      <c r="BQ49" s="229">
        <v>43</v>
      </c>
      <c r="BR49" s="230"/>
      <c r="BS49" s="808"/>
      <c r="BT49" s="809"/>
      <c r="BU49" s="809"/>
      <c r="BV49" s="809"/>
      <c r="BW49" s="809"/>
      <c r="BX49" s="809"/>
      <c r="BY49" s="809"/>
      <c r="BZ49" s="809"/>
      <c r="CA49" s="809"/>
      <c r="CB49" s="809"/>
      <c r="CC49" s="809"/>
      <c r="CD49" s="809"/>
      <c r="CE49" s="809"/>
      <c r="CF49" s="809"/>
      <c r="CG49" s="810"/>
      <c r="CH49" s="811"/>
      <c r="CI49" s="812"/>
      <c r="CJ49" s="812"/>
      <c r="CK49" s="812"/>
      <c r="CL49" s="813"/>
      <c r="CM49" s="811"/>
      <c r="CN49" s="812"/>
      <c r="CO49" s="812"/>
      <c r="CP49" s="812"/>
      <c r="CQ49" s="813"/>
      <c r="CR49" s="811"/>
      <c r="CS49" s="812"/>
      <c r="CT49" s="812"/>
      <c r="CU49" s="812"/>
      <c r="CV49" s="813"/>
      <c r="CW49" s="811"/>
      <c r="CX49" s="812"/>
      <c r="CY49" s="812"/>
      <c r="CZ49" s="812"/>
      <c r="DA49" s="813"/>
      <c r="DB49" s="811"/>
      <c r="DC49" s="812"/>
      <c r="DD49" s="812"/>
      <c r="DE49" s="812"/>
      <c r="DF49" s="813"/>
      <c r="DG49" s="811"/>
      <c r="DH49" s="812"/>
      <c r="DI49" s="812"/>
      <c r="DJ49" s="812"/>
      <c r="DK49" s="813"/>
      <c r="DL49" s="811"/>
      <c r="DM49" s="812"/>
      <c r="DN49" s="812"/>
      <c r="DO49" s="812"/>
      <c r="DP49" s="813"/>
      <c r="DQ49" s="811"/>
      <c r="DR49" s="812"/>
      <c r="DS49" s="812"/>
      <c r="DT49" s="812"/>
      <c r="DU49" s="813"/>
      <c r="DV49" s="808"/>
      <c r="DW49" s="809"/>
      <c r="DX49" s="809"/>
      <c r="DY49" s="809"/>
      <c r="DZ49" s="814"/>
      <c r="EA49" s="221"/>
    </row>
    <row r="50" spans="1:131" ht="26.25" customHeight="1" x14ac:dyDescent="0.15">
      <c r="A50" s="229">
        <v>23</v>
      </c>
      <c r="B50" s="815"/>
      <c r="C50" s="816"/>
      <c r="D50" s="816"/>
      <c r="E50" s="816"/>
      <c r="F50" s="816"/>
      <c r="G50" s="816"/>
      <c r="H50" s="816"/>
      <c r="I50" s="816"/>
      <c r="J50" s="816"/>
      <c r="K50" s="816"/>
      <c r="L50" s="816"/>
      <c r="M50" s="816"/>
      <c r="N50" s="816"/>
      <c r="O50" s="816"/>
      <c r="P50" s="817"/>
      <c r="Q50" s="873"/>
      <c r="R50" s="874"/>
      <c r="S50" s="874"/>
      <c r="T50" s="874"/>
      <c r="U50" s="874"/>
      <c r="V50" s="874"/>
      <c r="W50" s="874"/>
      <c r="X50" s="874"/>
      <c r="Y50" s="874"/>
      <c r="Z50" s="874"/>
      <c r="AA50" s="874"/>
      <c r="AB50" s="874"/>
      <c r="AC50" s="874"/>
      <c r="AD50" s="874"/>
      <c r="AE50" s="875"/>
      <c r="AF50" s="821"/>
      <c r="AG50" s="822"/>
      <c r="AH50" s="822"/>
      <c r="AI50" s="822"/>
      <c r="AJ50" s="823"/>
      <c r="AK50" s="877"/>
      <c r="AL50" s="874"/>
      <c r="AM50" s="874"/>
      <c r="AN50" s="874"/>
      <c r="AO50" s="874"/>
      <c r="AP50" s="874"/>
      <c r="AQ50" s="874"/>
      <c r="AR50" s="874"/>
      <c r="AS50" s="874"/>
      <c r="AT50" s="874"/>
      <c r="AU50" s="874"/>
      <c r="AV50" s="874"/>
      <c r="AW50" s="874"/>
      <c r="AX50" s="874"/>
      <c r="AY50" s="874"/>
      <c r="AZ50" s="876"/>
      <c r="BA50" s="876"/>
      <c r="BB50" s="876"/>
      <c r="BC50" s="876"/>
      <c r="BD50" s="876"/>
      <c r="BE50" s="867"/>
      <c r="BF50" s="867"/>
      <c r="BG50" s="867"/>
      <c r="BH50" s="867"/>
      <c r="BI50" s="868"/>
      <c r="BJ50" s="223"/>
      <c r="BK50" s="223"/>
      <c r="BL50" s="223"/>
      <c r="BM50" s="223"/>
      <c r="BN50" s="223"/>
      <c r="BO50" s="232"/>
      <c r="BP50" s="232"/>
      <c r="BQ50" s="229">
        <v>44</v>
      </c>
      <c r="BR50" s="230"/>
      <c r="BS50" s="808"/>
      <c r="BT50" s="809"/>
      <c r="BU50" s="809"/>
      <c r="BV50" s="809"/>
      <c r="BW50" s="809"/>
      <c r="BX50" s="809"/>
      <c r="BY50" s="809"/>
      <c r="BZ50" s="809"/>
      <c r="CA50" s="809"/>
      <c r="CB50" s="809"/>
      <c r="CC50" s="809"/>
      <c r="CD50" s="809"/>
      <c r="CE50" s="809"/>
      <c r="CF50" s="809"/>
      <c r="CG50" s="810"/>
      <c r="CH50" s="811"/>
      <c r="CI50" s="812"/>
      <c r="CJ50" s="812"/>
      <c r="CK50" s="812"/>
      <c r="CL50" s="813"/>
      <c r="CM50" s="811"/>
      <c r="CN50" s="812"/>
      <c r="CO50" s="812"/>
      <c r="CP50" s="812"/>
      <c r="CQ50" s="813"/>
      <c r="CR50" s="811"/>
      <c r="CS50" s="812"/>
      <c r="CT50" s="812"/>
      <c r="CU50" s="812"/>
      <c r="CV50" s="813"/>
      <c r="CW50" s="811"/>
      <c r="CX50" s="812"/>
      <c r="CY50" s="812"/>
      <c r="CZ50" s="812"/>
      <c r="DA50" s="813"/>
      <c r="DB50" s="811"/>
      <c r="DC50" s="812"/>
      <c r="DD50" s="812"/>
      <c r="DE50" s="812"/>
      <c r="DF50" s="813"/>
      <c r="DG50" s="811"/>
      <c r="DH50" s="812"/>
      <c r="DI50" s="812"/>
      <c r="DJ50" s="812"/>
      <c r="DK50" s="813"/>
      <c r="DL50" s="811"/>
      <c r="DM50" s="812"/>
      <c r="DN50" s="812"/>
      <c r="DO50" s="812"/>
      <c r="DP50" s="813"/>
      <c r="DQ50" s="811"/>
      <c r="DR50" s="812"/>
      <c r="DS50" s="812"/>
      <c r="DT50" s="812"/>
      <c r="DU50" s="813"/>
      <c r="DV50" s="808"/>
      <c r="DW50" s="809"/>
      <c r="DX50" s="809"/>
      <c r="DY50" s="809"/>
      <c r="DZ50" s="814"/>
      <c r="EA50" s="221"/>
    </row>
    <row r="51" spans="1:131" ht="26.25" customHeight="1" x14ac:dyDescent="0.15">
      <c r="A51" s="229">
        <v>24</v>
      </c>
      <c r="B51" s="815"/>
      <c r="C51" s="816"/>
      <c r="D51" s="816"/>
      <c r="E51" s="816"/>
      <c r="F51" s="816"/>
      <c r="G51" s="816"/>
      <c r="H51" s="816"/>
      <c r="I51" s="816"/>
      <c r="J51" s="816"/>
      <c r="K51" s="816"/>
      <c r="L51" s="816"/>
      <c r="M51" s="816"/>
      <c r="N51" s="816"/>
      <c r="O51" s="816"/>
      <c r="P51" s="817"/>
      <c r="Q51" s="873"/>
      <c r="R51" s="874"/>
      <c r="S51" s="874"/>
      <c r="T51" s="874"/>
      <c r="U51" s="874"/>
      <c r="V51" s="874"/>
      <c r="W51" s="874"/>
      <c r="X51" s="874"/>
      <c r="Y51" s="874"/>
      <c r="Z51" s="874"/>
      <c r="AA51" s="874"/>
      <c r="AB51" s="874"/>
      <c r="AC51" s="874"/>
      <c r="AD51" s="874"/>
      <c r="AE51" s="875"/>
      <c r="AF51" s="821"/>
      <c r="AG51" s="822"/>
      <c r="AH51" s="822"/>
      <c r="AI51" s="822"/>
      <c r="AJ51" s="823"/>
      <c r="AK51" s="877"/>
      <c r="AL51" s="874"/>
      <c r="AM51" s="874"/>
      <c r="AN51" s="874"/>
      <c r="AO51" s="874"/>
      <c r="AP51" s="874"/>
      <c r="AQ51" s="874"/>
      <c r="AR51" s="874"/>
      <c r="AS51" s="874"/>
      <c r="AT51" s="874"/>
      <c r="AU51" s="874"/>
      <c r="AV51" s="874"/>
      <c r="AW51" s="874"/>
      <c r="AX51" s="874"/>
      <c r="AY51" s="874"/>
      <c r="AZ51" s="876"/>
      <c r="BA51" s="876"/>
      <c r="BB51" s="876"/>
      <c r="BC51" s="876"/>
      <c r="BD51" s="876"/>
      <c r="BE51" s="867"/>
      <c r="BF51" s="867"/>
      <c r="BG51" s="867"/>
      <c r="BH51" s="867"/>
      <c r="BI51" s="868"/>
      <c r="BJ51" s="223"/>
      <c r="BK51" s="223"/>
      <c r="BL51" s="223"/>
      <c r="BM51" s="223"/>
      <c r="BN51" s="223"/>
      <c r="BO51" s="232"/>
      <c r="BP51" s="232"/>
      <c r="BQ51" s="229">
        <v>45</v>
      </c>
      <c r="BR51" s="230"/>
      <c r="BS51" s="808"/>
      <c r="BT51" s="809"/>
      <c r="BU51" s="809"/>
      <c r="BV51" s="809"/>
      <c r="BW51" s="809"/>
      <c r="BX51" s="809"/>
      <c r="BY51" s="809"/>
      <c r="BZ51" s="809"/>
      <c r="CA51" s="809"/>
      <c r="CB51" s="809"/>
      <c r="CC51" s="809"/>
      <c r="CD51" s="809"/>
      <c r="CE51" s="809"/>
      <c r="CF51" s="809"/>
      <c r="CG51" s="810"/>
      <c r="CH51" s="811"/>
      <c r="CI51" s="812"/>
      <c r="CJ51" s="812"/>
      <c r="CK51" s="812"/>
      <c r="CL51" s="813"/>
      <c r="CM51" s="811"/>
      <c r="CN51" s="812"/>
      <c r="CO51" s="812"/>
      <c r="CP51" s="812"/>
      <c r="CQ51" s="813"/>
      <c r="CR51" s="811"/>
      <c r="CS51" s="812"/>
      <c r="CT51" s="812"/>
      <c r="CU51" s="812"/>
      <c r="CV51" s="813"/>
      <c r="CW51" s="811"/>
      <c r="CX51" s="812"/>
      <c r="CY51" s="812"/>
      <c r="CZ51" s="812"/>
      <c r="DA51" s="813"/>
      <c r="DB51" s="811"/>
      <c r="DC51" s="812"/>
      <c r="DD51" s="812"/>
      <c r="DE51" s="812"/>
      <c r="DF51" s="813"/>
      <c r="DG51" s="811"/>
      <c r="DH51" s="812"/>
      <c r="DI51" s="812"/>
      <c r="DJ51" s="812"/>
      <c r="DK51" s="813"/>
      <c r="DL51" s="811"/>
      <c r="DM51" s="812"/>
      <c r="DN51" s="812"/>
      <c r="DO51" s="812"/>
      <c r="DP51" s="813"/>
      <c r="DQ51" s="811"/>
      <c r="DR51" s="812"/>
      <c r="DS51" s="812"/>
      <c r="DT51" s="812"/>
      <c r="DU51" s="813"/>
      <c r="DV51" s="808"/>
      <c r="DW51" s="809"/>
      <c r="DX51" s="809"/>
      <c r="DY51" s="809"/>
      <c r="DZ51" s="814"/>
      <c r="EA51" s="221"/>
    </row>
    <row r="52" spans="1:131" ht="26.25" customHeight="1" x14ac:dyDescent="0.15">
      <c r="A52" s="229">
        <v>25</v>
      </c>
      <c r="B52" s="815"/>
      <c r="C52" s="816"/>
      <c r="D52" s="816"/>
      <c r="E52" s="816"/>
      <c r="F52" s="816"/>
      <c r="G52" s="816"/>
      <c r="H52" s="816"/>
      <c r="I52" s="816"/>
      <c r="J52" s="816"/>
      <c r="K52" s="816"/>
      <c r="L52" s="816"/>
      <c r="M52" s="816"/>
      <c r="N52" s="816"/>
      <c r="O52" s="816"/>
      <c r="P52" s="817"/>
      <c r="Q52" s="873"/>
      <c r="R52" s="874"/>
      <c r="S52" s="874"/>
      <c r="T52" s="874"/>
      <c r="U52" s="874"/>
      <c r="V52" s="874"/>
      <c r="W52" s="874"/>
      <c r="X52" s="874"/>
      <c r="Y52" s="874"/>
      <c r="Z52" s="874"/>
      <c r="AA52" s="874"/>
      <c r="AB52" s="874"/>
      <c r="AC52" s="874"/>
      <c r="AD52" s="874"/>
      <c r="AE52" s="875"/>
      <c r="AF52" s="821"/>
      <c r="AG52" s="822"/>
      <c r="AH52" s="822"/>
      <c r="AI52" s="822"/>
      <c r="AJ52" s="823"/>
      <c r="AK52" s="877"/>
      <c r="AL52" s="874"/>
      <c r="AM52" s="874"/>
      <c r="AN52" s="874"/>
      <c r="AO52" s="874"/>
      <c r="AP52" s="874"/>
      <c r="AQ52" s="874"/>
      <c r="AR52" s="874"/>
      <c r="AS52" s="874"/>
      <c r="AT52" s="874"/>
      <c r="AU52" s="874"/>
      <c r="AV52" s="874"/>
      <c r="AW52" s="874"/>
      <c r="AX52" s="874"/>
      <c r="AY52" s="874"/>
      <c r="AZ52" s="876"/>
      <c r="BA52" s="876"/>
      <c r="BB52" s="876"/>
      <c r="BC52" s="876"/>
      <c r="BD52" s="876"/>
      <c r="BE52" s="867"/>
      <c r="BF52" s="867"/>
      <c r="BG52" s="867"/>
      <c r="BH52" s="867"/>
      <c r="BI52" s="868"/>
      <c r="BJ52" s="223"/>
      <c r="BK52" s="223"/>
      <c r="BL52" s="223"/>
      <c r="BM52" s="223"/>
      <c r="BN52" s="223"/>
      <c r="BO52" s="232"/>
      <c r="BP52" s="232"/>
      <c r="BQ52" s="229">
        <v>46</v>
      </c>
      <c r="BR52" s="230"/>
      <c r="BS52" s="808"/>
      <c r="BT52" s="809"/>
      <c r="BU52" s="809"/>
      <c r="BV52" s="809"/>
      <c r="BW52" s="809"/>
      <c r="BX52" s="809"/>
      <c r="BY52" s="809"/>
      <c r="BZ52" s="809"/>
      <c r="CA52" s="809"/>
      <c r="CB52" s="809"/>
      <c r="CC52" s="809"/>
      <c r="CD52" s="809"/>
      <c r="CE52" s="809"/>
      <c r="CF52" s="809"/>
      <c r="CG52" s="810"/>
      <c r="CH52" s="811"/>
      <c r="CI52" s="812"/>
      <c r="CJ52" s="812"/>
      <c r="CK52" s="812"/>
      <c r="CL52" s="813"/>
      <c r="CM52" s="811"/>
      <c r="CN52" s="812"/>
      <c r="CO52" s="812"/>
      <c r="CP52" s="812"/>
      <c r="CQ52" s="813"/>
      <c r="CR52" s="811"/>
      <c r="CS52" s="812"/>
      <c r="CT52" s="812"/>
      <c r="CU52" s="812"/>
      <c r="CV52" s="813"/>
      <c r="CW52" s="811"/>
      <c r="CX52" s="812"/>
      <c r="CY52" s="812"/>
      <c r="CZ52" s="812"/>
      <c r="DA52" s="813"/>
      <c r="DB52" s="811"/>
      <c r="DC52" s="812"/>
      <c r="DD52" s="812"/>
      <c r="DE52" s="812"/>
      <c r="DF52" s="813"/>
      <c r="DG52" s="811"/>
      <c r="DH52" s="812"/>
      <c r="DI52" s="812"/>
      <c r="DJ52" s="812"/>
      <c r="DK52" s="813"/>
      <c r="DL52" s="811"/>
      <c r="DM52" s="812"/>
      <c r="DN52" s="812"/>
      <c r="DO52" s="812"/>
      <c r="DP52" s="813"/>
      <c r="DQ52" s="811"/>
      <c r="DR52" s="812"/>
      <c r="DS52" s="812"/>
      <c r="DT52" s="812"/>
      <c r="DU52" s="813"/>
      <c r="DV52" s="808"/>
      <c r="DW52" s="809"/>
      <c r="DX52" s="809"/>
      <c r="DY52" s="809"/>
      <c r="DZ52" s="814"/>
      <c r="EA52" s="221"/>
    </row>
    <row r="53" spans="1:131" ht="26.25" customHeight="1" x14ac:dyDescent="0.15">
      <c r="A53" s="229">
        <v>26</v>
      </c>
      <c r="B53" s="815"/>
      <c r="C53" s="816"/>
      <c r="D53" s="816"/>
      <c r="E53" s="816"/>
      <c r="F53" s="816"/>
      <c r="G53" s="816"/>
      <c r="H53" s="816"/>
      <c r="I53" s="816"/>
      <c r="J53" s="816"/>
      <c r="K53" s="816"/>
      <c r="L53" s="816"/>
      <c r="M53" s="816"/>
      <c r="N53" s="816"/>
      <c r="O53" s="816"/>
      <c r="P53" s="817"/>
      <c r="Q53" s="873"/>
      <c r="R53" s="874"/>
      <c r="S53" s="874"/>
      <c r="T53" s="874"/>
      <c r="U53" s="874"/>
      <c r="V53" s="874"/>
      <c r="W53" s="874"/>
      <c r="X53" s="874"/>
      <c r="Y53" s="874"/>
      <c r="Z53" s="874"/>
      <c r="AA53" s="874"/>
      <c r="AB53" s="874"/>
      <c r="AC53" s="874"/>
      <c r="AD53" s="874"/>
      <c r="AE53" s="875"/>
      <c r="AF53" s="821"/>
      <c r="AG53" s="822"/>
      <c r="AH53" s="822"/>
      <c r="AI53" s="822"/>
      <c r="AJ53" s="823"/>
      <c r="AK53" s="877"/>
      <c r="AL53" s="874"/>
      <c r="AM53" s="874"/>
      <c r="AN53" s="874"/>
      <c r="AO53" s="874"/>
      <c r="AP53" s="874"/>
      <c r="AQ53" s="874"/>
      <c r="AR53" s="874"/>
      <c r="AS53" s="874"/>
      <c r="AT53" s="874"/>
      <c r="AU53" s="874"/>
      <c r="AV53" s="874"/>
      <c r="AW53" s="874"/>
      <c r="AX53" s="874"/>
      <c r="AY53" s="874"/>
      <c r="AZ53" s="876"/>
      <c r="BA53" s="876"/>
      <c r="BB53" s="876"/>
      <c r="BC53" s="876"/>
      <c r="BD53" s="876"/>
      <c r="BE53" s="867"/>
      <c r="BF53" s="867"/>
      <c r="BG53" s="867"/>
      <c r="BH53" s="867"/>
      <c r="BI53" s="868"/>
      <c r="BJ53" s="223"/>
      <c r="BK53" s="223"/>
      <c r="BL53" s="223"/>
      <c r="BM53" s="223"/>
      <c r="BN53" s="223"/>
      <c r="BO53" s="232"/>
      <c r="BP53" s="232"/>
      <c r="BQ53" s="229">
        <v>47</v>
      </c>
      <c r="BR53" s="230"/>
      <c r="BS53" s="808"/>
      <c r="BT53" s="809"/>
      <c r="BU53" s="809"/>
      <c r="BV53" s="809"/>
      <c r="BW53" s="809"/>
      <c r="BX53" s="809"/>
      <c r="BY53" s="809"/>
      <c r="BZ53" s="809"/>
      <c r="CA53" s="809"/>
      <c r="CB53" s="809"/>
      <c r="CC53" s="809"/>
      <c r="CD53" s="809"/>
      <c r="CE53" s="809"/>
      <c r="CF53" s="809"/>
      <c r="CG53" s="810"/>
      <c r="CH53" s="811"/>
      <c r="CI53" s="812"/>
      <c r="CJ53" s="812"/>
      <c r="CK53" s="812"/>
      <c r="CL53" s="813"/>
      <c r="CM53" s="811"/>
      <c r="CN53" s="812"/>
      <c r="CO53" s="812"/>
      <c r="CP53" s="812"/>
      <c r="CQ53" s="813"/>
      <c r="CR53" s="811"/>
      <c r="CS53" s="812"/>
      <c r="CT53" s="812"/>
      <c r="CU53" s="812"/>
      <c r="CV53" s="813"/>
      <c r="CW53" s="811"/>
      <c r="CX53" s="812"/>
      <c r="CY53" s="812"/>
      <c r="CZ53" s="812"/>
      <c r="DA53" s="813"/>
      <c r="DB53" s="811"/>
      <c r="DC53" s="812"/>
      <c r="DD53" s="812"/>
      <c r="DE53" s="812"/>
      <c r="DF53" s="813"/>
      <c r="DG53" s="811"/>
      <c r="DH53" s="812"/>
      <c r="DI53" s="812"/>
      <c r="DJ53" s="812"/>
      <c r="DK53" s="813"/>
      <c r="DL53" s="811"/>
      <c r="DM53" s="812"/>
      <c r="DN53" s="812"/>
      <c r="DO53" s="812"/>
      <c r="DP53" s="813"/>
      <c r="DQ53" s="811"/>
      <c r="DR53" s="812"/>
      <c r="DS53" s="812"/>
      <c r="DT53" s="812"/>
      <c r="DU53" s="813"/>
      <c r="DV53" s="808"/>
      <c r="DW53" s="809"/>
      <c r="DX53" s="809"/>
      <c r="DY53" s="809"/>
      <c r="DZ53" s="814"/>
      <c r="EA53" s="221"/>
    </row>
    <row r="54" spans="1:131" ht="26.25" customHeight="1" x14ac:dyDescent="0.15">
      <c r="A54" s="229">
        <v>27</v>
      </c>
      <c r="B54" s="815"/>
      <c r="C54" s="816"/>
      <c r="D54" s="816"/>
      <c r="E54" s="816"/>
      <c r="F54" s="816"/>
      <c r="G54" s="816"/>
      <c r="H54" s="816"/>
      <c r="I54" s="816"/>
      <c r="J54" s="816"/>
      <c r="K54" s="816"/>
      <c r="L54" s="816"/>
      <c r="M54" s="816"/>
      <c r="N54" s="816"/>
      <c r="O54" s="816"/>
      <c r="P54" s="817"/>
      <c r="Q54" s="873"/>
      <c r="R54" s="874"/>
      <c r="S54" s="874"/>
      <c r="T54" s="874"/>
      <c r="U54" s="874"/>
      <c r="V54" s="874"/>
      <c r="W54" s="874"/>
      <c r="X54" s="874"/>
      <c r="Y54" s="874"/>
      <c r="Z54" s="874"/>
      <c r="AA54" s="874"/>
      <c r="AB54" s="874"/>
      <c r="AC54" s="874"/>
      <c r="AD54" s="874"/>
      <c r="AE54" s="875"/>
      <c r="AF54" s="821"/>
      <c r="AG54" s="822"/>
      <c r="AH54" s="822"/>
      <c r="AI54" s="822"/>
      <c r="AJ54" s="823"/>
      <c r="AK54" s="877"/>
      <c r="AL54" s="874"/>
      <c r="AM54" s="874"/>
      <c r="AN54" s="874"/>
      <c r="AO54" s="874"/>
      <c r="AP54" s="874"/>
      <c r="AQ54" s="874"/>
      <c r="AR54" s="874"/>
      <c r="AS54" s="874"/>
      <c r="AT54" s="874"/>
      <c r="AU54" s="874"/>
      <c r="AV54" s="874"/>
      <c r="AW54" s="874"/>
      <c r="AX54" s="874"/>
      <c r="AY54" s="874"/>
      <c r="AZ54" s="876"/>
      <c r="BA54" s="876"/>
      <c r="BB54" s="876"/>
      <c r="BC54" s="876"/>
      <c r="BD54" s="876"/>
      <c r="BE54" s="867"/>
      <c r="BF54" s="867"/>
      <c r="BG54" s="867"/>
      <c r="BH54" s="867"/>
      <c r="BI54" s="868"/>
      <c r="BJ54" s="223"/>
      <c r="BK54" s="223"/>
      <c r="BL54" s="223"/>
      <c r="BM54" s="223"/>
      <c r="BN54" s="223"/>
      <c r="BO54" s="232"/>
      <c r="BP54" s="232"/>
      <c r="BQ54" s="229">
        <v>48</v>
      </c>
      <c r="BR54" s="230"/>
      <c r="BS54" s="808"/>
      <c r="BT54" s="809"/>
      <c r="BU54" s="809"/>
      <c r="BV54" s="809"/>
      <c r="BW54" s="809"/>
      <c r="BX54" s="809"/>
      <c r="BY54" s="809"/>
      <c r="BZ54" s="809"/>
      <c r="CA54" s="809"/>
      <c r="CB54" s="809"/>
      <c r="CC54" s="809"/>
      <c r="CD54" s="809"/>
      <c r="CE54" s="809"/>
      <c r="CF54" s="809"/>
      <c r="CG54" s="810"/>
      <c r="CH54" s="811"/>
      <c r="CI54" s="812"/>
      <c r="CJ54" s="812"/>
      <c r="CK54" s="812"/>
      <c r="CL54" s="813"/>
      <c r="CM54" s="811"/>
      <c r="CN54" s="812"/>
      <c r="CO54" s="812"/>
      <c r="CP54" s="812"/>
      <c r="CQ54" s="813"/>
      <c r="CR54" s="811"/>
      <c r="CS54" s="812"/>
      <c r="CT54" s="812"/>
      <c r="CU54" s="812"/>
      <c r="CV54" s="813"/>
      <c r="CW54" s="811"/>
      <c r="CX54" s="812"/>
      <c r="CY54" s="812"/>
      <c r="CZ54" s="812"/>
      <c r="DA54" s="813"/>
      <c r="DB54" s="811"/>
      <c r="DC54" s="812"/>
      <c r="DD54" s="812"/>
      <c r="DE54" s="812"/>
      <c r="DF54" s="813"/>
      <c r="DG54" s="811"/>
      <c r="DH54" s="812"/>
      <c r="DI54" s="812"/>
      <c r="DJ54" s="812"/>
      <c r="DK54" s="813"/>
      <c r="DL54" s="811"/>
      <c r="DM54" s="812"/>
      <c r="DN54" s="812"/>
      <c r="DO54" s="812"/>
      <c r="DP54" s="813"/>
      <c r="DQ54" s="811"/>
      <c r="DR54" s="812"/>
      <c r="DS54" s="812"/>
      <c r="DT54" s="812"/>
      <c r="DU54" s="813"/>
      <c r="DV54" s="808"/>
      <c r="DW54" s="809"/>
      <c r="DX54" s="809"/>
      <c r="DY54" s="809"/>
      <c r="DZ54" s="814"/>
      <c r="EA54" s="221"/>
    </row>
    <row r="55" spans="1:131" ht="26.25" customHeight="1" x14ac:dyDescent="0.15">
      <c r="A55" s="229">
        <v>28</v>
      </c>
      <c r="B55" s="815"/>
      <c r="C55" s="816"/>
      <c r="D55" s="816"/>
      <c r="E55" s="816"/>
      <c r="F55" s="816"/>
      <c r="G55" s="816"/>
      <c r="H55" s="816"/>
      <c r="I55" s="816"/>
      <c r="J55" s="816"/>
      <c r="K55" s="816"/>
      <c r="L55" s="816"/>
      <c r="M55" s="816"/>
      <c r="N55" s="816"/>
      <c r="O55" s="816"/>
      <c r="P55" s="817"/>
      <c r="Q55" s="873"/>
      <c r="R55" s="874"/>
      <c r="S55" s="874"/>
      <c r="T55" s="874"/>
      <c r="U55" s="874"/>
      <c r="V55" s="874"/>
      <c r="W55" s="874"/>
      <c r="X55" s="874"/>
      <c r="Y55" s="874"/>
      <c r="Z55" s="874"/>
      <c r="AA55" s="874"/>
      <c r="AB55" s="874"/>
      <c r="AC55" s="874"/>
      <c r="AD55" s="874"/>
      <c r="AE55" s="875"/>
      <c r="AF55" s="821"/>
      <c r="AG55" s="822"/>
      <c r="AH55" s="822"/>
      <c r="AI55" s="822"/>
      <c r="AJ55" s="823"/>
      <c r="AK55" s="877"/>
      <c r="AL55" s="874"/>
      <c r="AM55" s="874"/>
      <c r="AN55" s="874"/>
      <c r="AO55" s="874"/>
      <c r="AP55" s="874"/>
      <c r="AQ55" s="874"/>
      <c r="AR55" s="874"/>
      <c r="AS55" s="874"/>
      <c r="AT55" s="874"/>
      <c r="AU55" s="874"/>
      <c r="AV55" s="874"/>
      <c r="AW55" s="874"/>
      <c r="AX55" s="874"/>
      <c r="AY55" s="874"/>
      <c r="AZ55" s="876"/>
      <c r="BA55" s="876"/>
      <c r="BB55" s="876"/>
      <c r="BC55" s="876"/>
      <c r="BD55" s="876"/>
      <c r="BE55" s="867"/>
      <c r="BF55" s="867"/>
      <c r="BG55" s="867"/>
      <c r="BH55" s="867"/>
      <c r="BI55" s="868"/>
      <c r="BJ55" s="223"/>
      <c r="BK55" s="223"/>
      <c r="BL55" s="223"/>
      <c r="BM55" s="223"/>
      <c r="BN55" s="223"/>
      <c r="BO55" s="232"/>
      <c r="BP55" s="232"/>
      <c r="BQ55" s="229">
        <v>49</v>
      </c>
      <c r="BR55" s="230"/>
      <c r="BS55" s="808"/>
      <c r="BT55" s="809"/>
      <c r="BU55" s="809"/>
      <c r="BV55" s="809"/>
      <c r="BW55" s="809"/>
      <c r="BX55" s="809"/>
      <c r="BY55" s="809"/>
      <c r="BZ55" s="809"/>
      <c r="CA55" s="809"/>
      <c r="CB55" s="809"/>
      <c r="CC55" s="809"/>
      <c r="CD55" s="809"/>
      <c r="CE55" s="809"/>
      <c r="CF55" s="809"/>
      <c r="CG55" s="810"/>
      <c r="CH55" s="811"/>
      <c r="CI55" s="812"/>
      <c r="CJ55" s="812"/>
      <c r="CK55" s="812"/>
      <c r="CL55" s="813"/>
      <c r="CM55" s="811"/>
      <c r="CN55" s="812"/>
      <c r="CO55" s="812"/>
      <c r="CP55" s="812"/>
      <c r="CQ55" s="813"/>
      <c r="CR55" s="811"/>
      <c r="CS55" s="812"/>
      <c r="CT55" s="812"/>
      <c r="CU55" s="812"/>
      <c r="CV55" s="813"/>
      <c r="CW55" s="811"/>
      <c r="CX55" s="812"/>
      <c r="CY55" s="812"/>
      <c r="CZ55" s="812"/>
      <c r="DA55" s="813"/>
      <c r="DB55" s="811"/>
      <c r="DC55" s="812"/>
      <c r="DD55" s="812"/>
      <c r="DE55" s="812"/>
      <c r="DF55" s="813"/>
      <c r="DG55" s="811"/>
      <c r="DH55" s="812"/>
      <c r="DI55" s="812"/>
      <c r="DJ55" s="812"/>
      <c r="DK55" s="813"/>
      <c r="DL55" s="811"/>
      <c r="DM55" s="812"/>
      <c r="DN55" s="812"/>
      <c r="DO55" s="812"/>
      <c r="DP55" s="813"/>
      <c r="DQ55" s="811"/>
      <c r="DR55" s="812"/>
      <c r="DS55" s="812"/>
      <c r="DT55" s="812"/>
      <c r="DU55" s="813"/>
      <c r="DV55" s="808"/>
      <c r="DW55" s="809"/>
      <c r="DX55" s="809"/>
      <c r="DY55" s="809"/>
      <c r="DZ55" s="814"/>
      <c r="EA55" s="221"/>
    </row>
    <row r="56" spans="1:131" ht="26.25" customHeight="1" x14ac:dyDescent="0.15">
      <c r="A56" s="229">
        <v>29</v>
      </c>
      <c r="B56" s="815"/>
      <c r="C56" s="816"/>
      <c r="D56" s="816"/>
      <c r="E56" s="816"/>
      <c r="F56" s="816"/>
      <c r="G56" s="816"/>
      <c r="H56" s="816"/>
      <c r="I56" s="816"/>
      <c r="J56" s="816"/>
      <c r="K56" s="816"/>
      <c r="L56" s="816"/>
      <c r="M56" s="816"/>
      <c r="N56" s="816"/>
      <c r="O56" s="816"/>
      <c r="P56" s="817"/>
      <c r="Q56" s="873"/>
      <c r="R56" s="874"/>
      <c r="S56" s="874"/>
      <c r="T56" s="874"/>
      <c r="U56" s="874"/>
      <c r="V56" s="874"/>
      <c r="W56" s="874"/>
      <c r="X56" s="874"/>
      <c r="Y56" s="874"/>
      <c r="Z56" s="874"/>
      <c r="AA56" s="874"/>
      <c r="AB56" s="874"/>
      <c r="AC56" s="874"/>
      <c r="AD56" s="874"/>
      <c r="AE56" s="875"/>
      <c r="AF56" s="821"/>
      <c r="AG56" s="822"/>
      <c r="AH56" s="822"/>
      <c r="AI56" s="822"/>
      <c r="AJ56" s="823"/>
      <c r="AK56" s="877"/>
      <c r="AL56" s="874"/>
      <c r="AM56" s="874"/>
      <c r="AN56" s="874"/>
      <c r="AO56" s="874"/>
      <c r="AP56" s="874"/>
      <c r="AQ56" s="874"/>
      <c r="AR56" s="874"/>
      <c r="AS56" s="874"/>
      <c r="AT56" s="874"/>
      <c r="AU56" s="874"/>
      <c r="AV56" s="874"/>
      <c r="AW56" s="874"/>
      <c r="AX56" s="874"/>
      <c r="AY56" s="874"/>
      <c r="AZ56" s="876"/>
      <c r="BA56" s="876"/>
      <c r="BB56" s="876"/>
      <c r="BC56" s="876"/>
      <c r="BD56" s="876"/>
      <c r="BE56" s="867"/>
      <c r="BF56" s="867"/>
      <c r="BG56" s="867"/>
      <c r="BH56" s="867"/>
      <c r="BI56" s="868"/>
      <c r="BJ56" s="223"/>
      <c r="BK56" s="223"/>
      <c r="BL56" s="223"/>
      <c r="BM56" s="223"/>
      <c r="BN56" s="223"/>
      <c r="BO56" s="232"/>
      <c r="BP56" s="232"/>
      <c r="BQ56" s="229">
        <v>50</v>
      </c>
      <c r="BR56" s="230"/>
      <c r="BS56" s="808"/>
      <c r="BT56" s="809"/>
      <c r="BU56" s="809"/>
      <c r="BV56" s="809"/>
      <c r="BW56" s="809"/>
      <c r="BX56" s="809"/>
      <c r="BY56" s="809"/>
      <c r="BZ56" s="809"/>
      <c r="CA56" s="809"/>
      <c r="CB56" s="809"/>
      <c r="CC56" s="809"/>
      <c r="CD56" s="809"/>
      <c r="CE56" s="809"/>
      <c r="CF56" s="809"/>
      <c r="CG56" s="810"/>
      <c r="CH56" s="811"/>
      <c r="CI56" s="812"/>
      <c r="CJ56" s="812"/>
      <c r="CK56" s="812"/>
      <c r="CL56" s="813"/>
      <c r="CM56" s="811"/>
      <c r="CN56" s="812"/>
      <c r="CO56" s="812"/>
      <c r="CP56" s="812"/>
      <c r="CQ56" s="813"/>
      <c r="CR56" s="811"/>
      <c r="CS56" s="812"/>
      <c r="CT56" s="812"/>
      <c r="CU56" s="812"/>
      <c r="CV56" s="813"/>
      <c r="CW56" s="811"/>
      <c r="CX56" s="812"/>
      <c r="CY56" s="812"/>
      <c r="CZ56" s="812"/>
      <c r="DA56" s="813"/>
      <c r="DB56" s="811"/>
      <c r="DC56" s="812"/>
      <c r="DD56" s="812"/>
      <c r="DE56" s="812"/>
      <c r="DF56" s="813"/>
      <c r="DG56" s="811"/>
      <c r="DH56" s="812"/>
      <c r="DI56" s="812"/>
      <c r="DJ56" s="812"/>
      <c r="DK56" s="813"/>
      <c r="DL56" s="811"/>
      <c r="DM56" s="812"/>
      <c r="DN56" s="812"/>
      <c r="DO56" s="812"/>
      <c r="DP56" s="813"/>
      <c r="DQ56" s="811"/>
      <c r="DR56" s="812"/>
      <c r="DS56" s="812"/>
      <c r="DT56" s="812"/>
      <c r="DU56" s="813"/>
      <c r="DV56" s="808"/>
      <c r="DW56" s="809"/>
      <c r="DX56" s="809"/>
      <c r="DY56" s="809"/>
      <c r="DZ56" s="814"/>
      <c r="EA56" s="221"/>
    </row>
    <row r="57" spans="1:131" ht="26.25" customHeight="1" x14ac:dyDescent="0.15">
      <c r="A57" s="229">
        <v>30</v>
      </c>
      <c r="B57" s="815"/>
      <c r="C57" s="816"/>
      <c r="D57" s="816"/>
      <c r="E57" s="816"/>
      <c r="F57" s="816"/>
      <c r="G57" s="816"/>
      <c r="H57" s="816"/>
      <c r="I57" s="816"/>
      <c r="J57" s="816"/>
      <c r="K57" s="816"/>
      <c r="L57" s="816"/>
      <c r="M57" s="816"/>
      <c r="N57" s="816"/>
      <c r="O57" s="816"/>
      <c r="P57" s="817"/>
      <c r="Q57" s="873"/>
      <c r="R57" s="874"/>
      <c r="S57" s="874"/>
      <c r="T57" s="874"/>
      <c r="U57" s="874"/>
      <c r="V57" s="874"/>
      <c r="W57" s="874"/>
      <c r="X57" s="874"/>
      <c r="Y57" s="874"/>
      <c r="Z57" s="874"/>
      <c r="AA57" s="874"/>
      <c r="AB57" s="874"/>
      <c r="AC57" s="874"/>
      <c r="AD57" s="874"/>
      <c r="AE57" s="875"/>
      <c r="AF57" s="821"/>
      <c r="AG57" s="822"/>
      <c r="AH57" s="822"/>
      <c r="AI57" s="822"/>
      <c r="AJ57" s="823"/>
      <c r="AK57" s="877"/>
      <c r="AL57" s="874"/>
      <c r="AM57" s="874"/>
      <c r="AN57" s="874"/>
      <c r="AO57" s="874"/>
      <c r="AP57" s="874"/>
      <c r="AQ57" s="874"/>
      <c r="AR57" s="874"/>
      <c r="AS57" s="874"/>
      <c r="AT57" s="874"/>
      <c r="AU57" s="874"/>
      <c r="AV57" s="874"/>
      <c r="AW57" s="874"/>
      <c r="AX57" s="874"/>
      <c r="AY57" s="874"/>
      <c r="AZ57" s="876"/>
      <c r="BA57" s="876"/>
      <c r="BB57" s="876"/>
      <c r="BC57" s="876"/>
      <c r="BD57" s="876"/>
      <c r="BE57" s="867"/>
      <c r="BF57" s="867"/>
      <c r="BG57" s="867"/>
      <c r="BH57" s="867"/>
      <c r="BI57" s="868"/>
      <c r="BJ57" s="223"/>
      <c r="BK57" s="223"/>
      <c r="BL57" s="223"/>
      <c r="BM57" s="223"/>
      <c r="BN57" s="223"/>
      <c r="BO57" s="232"/>
      <c r="BP57" s="232"/>
      <c r="BQ57" s="229">
        <v>51</v>
      </c>
      <c r="BR57" s="230"/>
      <c r="BS57" s="808"/>
      <c r="BT57" s="809"/>
      <c r="BU57" s="809"/>
      <c r="BV57" s="809"/>
      <c r="BW57" s="809"/>
      <c r="BX57" s="809"/>
      <c r="BY57" s="809"/>
      <c r="BZ57" s="809"/>
      <c r="CA57" s="809"/>
      <c r="CB57" s="809"/>
      <c r="CC57" s="809"/>
      <c r="CD57" s="809"/>
      <c r="CE57" s="809"/>
      <c r="CF57" s="809"/>
      <c r="CG57" s="810"/>
      <c r="CH57" s="811"/>
      <c r="CI57" s="812"/>
      <c r="CJ57" s="812"/>
      <c r="CK57" s="812"/>
      <c r="CL57" s="813"/>
      <c r="CM57" s="811"/>
      <c r="CN57" s="812"/>
      <c r="CO57" s="812"/>
      <c r="CP57" s="812"/>
      <c r="CQ57" s="813"/>
      <c r="CR57" s="811"/>
      <c r="CS57" s="812"/>
      <c r="CT57" s="812"/>
      <c r="CU57" s="812"/>
      <c r="CV57" s="813"/>
      <c r="CW57" s="811"/>
      <c r="CX57" s="812"/>
      <c r="CY57" s="812"/>
      <c r="CZ57" s="812"/>
      <c r="DA57" s="813"/>
      <c r="DB57" s="811"/>
      <c r="DC57" s="812"/>
      <c r="DD57" s="812"/>
      <c r="DE57" s="812"/>
      <c r="DF57" s="813"/>
      <c r="DG57" s="811"/>
      <c r="DH57" s="812"/>
      <c r="DI57" s="812"/>
      <c r="DJ57" s="812"/>
      <c r="DK57" s="813"/>
      <c r="DL57" s="811"/>
      <c r="DM57" s="812"/>
      <c r="DN57" s="812"/>
      <c r="DO57" s="812"/>
      <c r="DP57" s="813"/>
      <c r="DQ57" s="811"/>
      <c r="DR57" s="812"/>
      <c r="DS57" s="812"/>
      <c r="DT57" s="812"/>
      <c r="DU57" s="813"/>
      <c r="DV57" s="808"/>
      <c r="DW57" s="809"/>
      <c r="DX57" s="809"/>
      <c r="DY57" s="809"/>
      <c r="DZ57" s="814"/>
      <c r="EA57" s="221"/>
    </row>
    <row r="58" spans="1:131" ht="26.25" customHeight="1" x14ac:dyDescent="0.15">
      <c r="A58" s="229">
        <v>31</v>
      </c>
      <c r="B58" s="815"/>
      <c r="C58" s="816"/>
      <c r="D58" s="816"/>
      <c r="E58" s="816"/>
      <c r="F58" s="816"/>
      <c r="G58" s="816"/>
      <c r="H58" s="816"/>
      <c r="I58" s="816"/>
      <c r="J58" s="816"/>
      <c r="K58" s="816"/>
      <c r="L58" s="816"/>
      <c r="M58" s="816"/>
      <c r="N58" s="816"/>
      <c r="O58" s="816"/>
      <c r="P58" s="817"/>
      <c r="Q58" s="873"/>
      <c r="R58" s="874"/>
      <c r="S58" s="874"/>
      <c r="T58" s="874"/>
      <c r="U58" s="874"/>
      <c r="V58" s="874"/>
      <c r="W58" s="874"/>
      <c r="X58" s="874"/>
      <c r="Y58" s="874"/>
      <c r="Z58" s="874"/>
      <c r="AA58" s="874"/>
      <c r="AB58" s="874"/>
      <c r="AC58" s="874"/>
      <c r="AD58" s="874"/>
      <c r="AE58" s="875"/>
      <c r="AF58" s="821"/>
      <c r="AG58" s="822"/>
      <c r="AH58" s="822"/>
      <c r="AI58" s="822"/>
      <c r="AJ58" s="823"/>
      <c r="AK58" s="877"/>
      <c r="AL58" s="874"/>
      <c r="AM58" s="874"/>
      <c r="AN58" s="874"/>
      <c r="AO58" s="874"/>
      <c r="AP58" s="874"/>
      <c r="AQ58" s="874"/>
      <c r="AR58" s="874"/>
      <c r="AS58" s="874"/>
      <c r="AT58" s="874"/>
      <c r="AU58" s="874"/>
      <c r="AV58" s="874"/>
      <c r="AW58" s="874"/>
      <c r="AX58" s="874"/>
      <c r="AY58" s="874"/>
      <c r="AZ58" s="876"/>
      <c r="BA58" s="876"/>
      <c r="BB58" s="876"/>
      <c r="BC58" s="876"/>
      <c r="BD58" s="876"/>
      <c r="BE58" s="867"/>
      <c r="BF58" s="867"/>
      <c r="BG58" s="867"/>
      <c r="BH58" s="867"/>
      <c r="BI58" s="868"/>
      <c r="BJ58" s="223"/>
      <c r="BK58" s="223"/>
      <c r="BL58" s="223"/>
      <c r="BM58" s="223"/>
      <c r="BN58" s="223"/>
      <c r="BO58" s="232"/>
      <c r="BP58" s="232"/>
      <c r="BQ58" s="229">
        <v>52</v>
      </c>
      <c r="BR58" s="230"/>
      <c r="BS58" s="808"/>
      <c r="BT58" s="809"/>
      <c r="BU58" s="809"/>
      <c r="BV58" s="809"/>
      <c r="BW58" s="809"/>
      <c r="BX58" s="809"/>
      <c r="BY58" s="809"/>
      <c r="BZ58" s="809"/>
      <c r="CA58" s="809"/>
      <c r="CB58" s="809"/>
      <c r="CC58" s="809"/>
      <c r="CD58" s="809"/>
      <c r="CE58" s="809"/>
      <c r="CF58" s="809"/>
      <c r="CG58" s="810"/>
      <c r="CH58" s="811"/>
      <c r="CI58" s="812"/>
      <c r="CJ58" s="812"/>
      <c r="CK58" s="812"/>
      <c r="CL58" s="813"/>
      <c r="CM58" s="811"/>
      <c r="CN58" s="812"/>
      <c r="CO58" s="812"/>
      <c r="CP58" s="812"/>
      <c r="CQ58" s="813"/>
      <c r="CR58" s="811"/>
      <c r="CS58" s="812"/>
      <c r="CT58" s="812"/>
      <c r="CU58" s="812"/>
      <c r="CV58" s="813"/>
      <c r="CW58" s="811"/>
      <c r="CX58" s="812"/>
      <c r="CY58" s="812"/>
      <c r="CZ58" s="812"/>
      <c r="DA58" s="813"/>
      <c r="DB58" s="811"/>
      <c r="DC58" s="812"/>
      <c r="DD58" s="812"/>
      <c r="DE58" s="812"/>
      <c r="DF58" s="813"/>
      <c r="DG58" s="811"/>
      <c r="DH58" s="812"/>
      <c r="DI58" s="812"/>
      <c r="DJ58" s="812"/>
      <c r="DK58" s="813"/>
      <c r="DL58" s="811"/>
      <c r="DM58" s="812"/>
      <c r="DN58" s="812"/>
      <c r="DO58" s="812"/>
      <c r="DP58" s="813"/>
      <c r="DQ58" s="811"/>
      <c r="DR58" s="812"/>
      <c r="DS58" s="812"/>
      <c r="DT58" s="812"/>
      <c r="DU58" s="813"/>
      <c r="DV58" s="808"/>
      <c r="DW58" s="809"/>
      <c r="DX58" s="809"/>
      <c r="DY58" s="809"/>
      <c r="DZ58" s="814"/>
      <c r="EA58" s="221"/>
    </row>
    <row r="59" spans="1:131" ht="26.25" customHeight="1" x14ac:dyDescent="0.15">
      <c r="A59" s="229">
        <v>32</v>
      </c>
      <c r="B59" s="815"/>
      <c r="C59" s="816"/>
      <c r="D59" s="816"/>
      <c r="E59" s="816"/>
      <c r="F59" s="816"/>
      <c r="G59" s="816"/>
      <c r="H59" s="816"/>
      <c r="I59" s="816"/>
      <c r="J59" s="816"/>
      <c r="K59" s="816"/>
      <c r="L59" s="816"/>
      <c r="M59" s="816"/>
      <c r="N59" s="816"/>
      <c r="O59" s="816"/>
      <c r="P59" s="817"/>
      <c r="Q59" s="873"/>
      <c r="R59" s="874"/>
      <c r="S59" s="874"/>
      <c r="T59" s="874"/>
      <c r="U59" s="874"/>
      <c r="V59" s="874"/>
      <c r="W59" s="874"/>
      <c r="X59" s="874"/>
      <c r="Y59" s="874"/>
      <c r="Z59" s="874"/>
      <c r="AA59" s="874"/>
      <c r="AB59" s="874"/>
      <c r="AC59" s="874"/>
      <c r="AD59" s="874"/>
      <c r="AE59" s="875"/>
      <c r="AF59" s="821"/>
      <c r="AG59" s="822"/>
      <c r="AH59" s="822"/>
      <c r="AI59" s="822"/>
      <c r="AJ59" s="823"/>
      <c r="AK59" s="877"/>
      <c r="AL59" s="874"/>
      <c r="AM59" s="874"/>
      <c r="AN59" s="874"/>
      <c r="AO59" s="874"/>
      <c r="AP59" s="874"/>
      <c r="AQ59" s="874"/>
      <c r="AR59" s="874"/>
      <c r="AS59" s="874"/>
      <c r="AT59" s="874"/>
      <c r="AU59" s="874"/>
      <c r="AV59" s="874"/>
      <c r="AW59" s="874"/>
      <c r="AX59" s="874"/>
      <c r="AY59" s="874"/>
      <c r="AZ59" s="876"/>
      <c r="BA59" s="876"/>
      <c r="BB59" s="876"/>
      <c r="BC59" s="876"/>
      <c r="BD59" s="876"/>
      <c r="BE59" s="867"/>
      <c r="BF59" s="867"/>
      <c r="BG59" s="867"/>
      <c r="BH59" s="867"/>
      <c r="BI59" s="868"/>
      <c r="BJ59" s="223"/>
      <c r="BK59" s="223"/>
      <c r="BL59" s="223"/>
      <c r="BM59" s="223"/>
      <c r="BN59" s="223"/>
      <c r="BO59" s="232"/>
      <c r="BP59" s="232"/>
      <c r="BQ59" s="229">
        <v>53</v>
      </c>
      <c r="BR59" s="230"/>
      <c r="BS59" s="808"/>
      <c r="BT59" s="809"/>
      <c r="BU59" s="809"/>
      <c r="BV59" s="809"/>
      <c r="BW59" s="809"/>
      <c r="BX59" s="809"/>
      <c r="BY59" s="809"/>
      <c r="BZ59" s="809"/>
      <c r="CA59" s="809"/>
      <c r="CB59" s="809"/>
      <c r="CC59" s="809"/>
      <c r="CD59" s="809"/>
      <c r="CE59" s="809"/>
      <c r="CF59" s="809"/>
      <c r="CG59" s="810"/>
      <c r="CH59" s="811"/>
      <c r="CI59" s="812"/>
      <c r="CJ59" s="812"/>
      <c r="CK59" s="812"/>
      <c r="CL59" s="813"/>
      <c r="CM59" s="811"/>
      <c r="CN59" s="812"/>
      <c r="CO59" s="812"/>
      <c r="CP59" s="812"/>
      <c r="CQ59" s="813"/>
      <c r="CR59" s="811"/>
      <c r="CS59" s="812"/>
      <c r="CT59" s="812"/>
      <c r="CU59" s="812"/>
      <c r="CV59" s="813"/>
      <c r="CW59" s="811"/>
      <c r="CX59" s="812"/>
      <c r="CY59" s="812"/>
      <c r="CZ59" s="812"/>
      <c r="DA59" s="813"/>
      <c r="DB59" s="811"/>
      <c r="DC59" s="812"/>
      <c r="DD59" s="812"/>
      <c r="DE59" s="812"/>
      <c r="DF59" s="813"/>
      <c r="DG59" s="811"/>
      <c r="DH59" s="812"/>
      <c r="DI59" s="812"/>
      <c r="DJ59" s="812"/>
      <c r="DK59" s="813"/>
      <c r="DL59" s="811"/>
      <c r="DM59" s="812"/>
      <c r="DN59" s="812"/>
      <c r="DO59" s="812"/>
      <c r="DP59" s="813"/>
      <c r="DQ59" s="811"/>
      <c r="DR59" s="812"/>
      <c r="DS59" s="812"/>
      <c r="DT59" s="812"/>
      <c r="DU59" s="813"/>
      <c r="DV59" s="808"/>
      <c r="DW59" s="809"/>
      <c r="DX59" s="809"/>
      <c r="DY59" s="809"/>
      <c r="DZ59" s="814"/>
      <c r="EA59" s="221"/>
    </row>
    <row r="60" spans="1:131" ht="26.25" customHeight="1" x14ac:dyDescent="0.15">
      <c r="A60" s="229">
        <v>33</v>
      </c>
      <c r="B60" s="815"/>
      <c r="C60" s="816"/>
      <c r="D60" s="816"/>
      <c r="E60" s="816"/>
      <c r="F60" s="816"/>
      <c r="G60" s="816"/>
      <c r="H60" s="816"/>
      <c r="I60" s="816"/>
      <c r="J60" s="816"/>
      <c r="K60" s="816"/>
      <c r="L60" s="816"/>
      <c r="M60" s="816"/>
      <c r="N60" s="816"/>
      <c r="O60" s="816"/>
      <c r="P60" s="817"/>
      <c r="Q60" s="873"/>
      <c r="R60" s="874"/>
      <c r="S60" s="874"/>
      <c r="T60" s="874"/>
      <c r="U60" s="874"/>
      <c r="V60" s="874"/>
      <c r="W60" s="874"/>
      <c r="X60" s="874"/>
      <c r="Y60" s="874"/>
      <c r="Z60" s="874"/>
      <c r="AA60" s="874"/>
      <c r="AB60" s="874"/>
      <c r="AC60" s="874"/>
      <c r="AD60" s="874"/>
      <c r="AE60" s="875"/>
      <c r="AF60" s="821"/>
      <c r="AG60" s="822"/>
      <c r="AH60" s="822"/>
      <c r="AI60" s="822"/>
      <c r="AJ60" s="823"/>
      <c r="AK60" s="877"/>
      <c r="AL60" s="874"/>
      <c r="AM60" s="874"/>
      <c r="AN60" s="874"/>
      <c r="AO60" s="874"/>
      <c r="AP60" s="874"/>
      <c r="AQ60" s="874"/>
      <c r="AR60" s="874"/>
      <c r="AS60" s="874"/>
      <c r="AT60" s="874"/>
      <c r="AU60" s="874"/>
      <c r="AV60" s="874"/>
      <c r="AW60" s="874"/>
      <c r="AX60" s="874"/>
      <c r="AY60" s="874"/>
      <c r="AZ60" s="876"/>
      <c r="BA60" s="876"/>
      <c r="BB60" s="876"/>
      <c r="BC60" s="876"/>
      <c r="BD60" s="876"/>
      <c r="BE60" s="867"/>
      <c r="BF60" s="867"/>
      <c r="BG60" s="867"/>
      <c r="BH60" s="867"/>
      <c r="BI60" s="868"/>
      <c r="BJ60" s="223"/>
      <c r="BK60" s="223"/>
      <c r="BL60" s="223"/>
      <c r="BM60" s="223"/>
      <c r="BN60" s="223"/>
      <c r="BO60" s="232"/>
      <c r="BP60" s="232"/>
      <c r="BQ60" s="229">
        <v>54</v>
      </c>
      <c r="BR60" s="230"/>
      <c r="BS60" s="808"/>
      <c r="BT60" s="809"/>
      <c r="BU60" s="809"/>
      <c r="BV60" s="809"/>
      <c r="BW60" s="809"/>
      <c r="BX60" s="809"/>
      <c r="BY60" s="809"/>
      <c r="BZ60" s="809"/>
      <c r="CA60" s="809"/>
      <c r="CB60" s="809"/>
      <c r="CC60" s="809"/>
      <c r="CD60" s="809"/>
      <c r="CE60" s="809"/>
      <c r="CF60" s="809"/>
      <c r="CG60" s="810"/>
      <c r="CH60" s="811"/>
      <c r="CI60" s="812"/>
      <c r="CJ60" s="812"/>
      <c r="CK60" s="812"/>
      <c r="CL60" s="813"/>
      <c r="CM60" s="811"/>
      <c r="CN60" s="812"/>
      <c r="CO60" s="812"/>
      <c r="CP60" s="812"/>
      <c r="CQ60" s="813"/>
      <c r="CR60" s="811"/>
      <c r="CS60" s="812"/>
      <c r="CT60" s="812"/>
      <c r="CU60" s="812"/>
      <c r="CV60" s="813"/>
      <c r="CW60" s="811"/>
      <c r="CX60" s="812"/>
      <c r="CY60" s="812"/>
      <c r="CZ60" s="812"/>
      <c r="DA60" s="813"/>
      <c r="DB60" s="811"/>
      <c r="DC60" s="812"/>
      <c r="DD60" s="812"/>
      <c r="DE60" s="812"/>
      <c r="DF60" s="813"/>
      <c r="DG60" s="811"/>
      <c r="DH60" s="812"/>
      <c r="DI60" s="812"/>
      <c r="DJ60" s="812"/>
      <c r="DK60" s="813"/>
      <c r="DL60" s="811"/>
      <c r="DM60" s="812"/>
      <c r="DN60" s="812"/>
      <c r="DO60" s="812"/>
      <c r="DP60" s="813"/>
      <c r="DQ60" s="811"/>
      <c r="DR60" s="812"/>
      <c r="DS60" s="812"/>
      <c r="DT60" s="812"/>
      <c r="DU60" s="813"/>
      <c r="DV60" s="808"/>
      <c r="DW60" s="809"/>
      <c r="DX60" s="809"/>
      <c r="DY60" s="809"/>
      <c r="DZ60" s="814"/>
      <c r="EA60" s="221"/>
    </row>
    <row r="61" spans="1:131" ht="26.25" customHeight="1" thickBot="1" x14ac:dyDescent="0.2">
      <c r="A61" s="229">
        <v>34</v>
      </c>
      <c r="B61" s="815"/>
      <c r="C61" s="816"/>
      <c r="D61" s="816"/>
      <c r="E61" s="816"/>
      <c r="F61" s="816"/>
      <c r="G61" s="816"/>
      <c r="H61" s="816"/>
      <c r="I61" s="816"/>
      <c r="J61" s="816"/>
      <c r="K61" s="816"/>
      <c r="L61" s="816"/>
      <c r="M61" s="816"/>
      <c r="N61" s="816"/>
      <c r="O61" s="816"/>
      <c r="P61" s="817"/>
      <c r="Q61" s="873"/>
      <c r="R61" s="874"/>
      <c r="S61" s="874"/>
      <c r="T61" s="874"/>
      <c r="U61" s="874"/>
      <c r="V61" s="874"/>
      <c r="W61" s="874"/>
      <c r="X61" s="874"/>
      <c r="Y61" s="874"/>
      <c r="Z61" s="874"/>
      <c r="AA61" s="874"/>
      <c r="AB61" s="874"/>
      <c r="AC61" s="874"/>
      <c r="AD61" s="874"/>
      <c r="AE61" s="875"/>
      <c r="AF61" s="821"/>
      <c r="AG61" s="822"/>
      <c r="AH61" s="822"/>
      <c r="AI61" s="822"/>
      <c r="AJ61" s="823"/>
      <c r="AK61" s="877"/>
      <c r="AL61" s="874"/>
      <c r="AM61" s="874"/>
      <c r="AN61" s="874"/>
      <c r="AO61" s="874"/>
      <c r="AP61" s="874"/>
      <c r="AQ61" s="874"/>
      <c r="AR61" s="874"/>
      <c r="AS61" s="874"/>
      <c r="AT61" s="874"/>
      <c r="AU61" s="874"/>
      <c r="AV61" s="874"/>
      <c r="AW61" s="874"/>
      <c r="AX61" s="874"/>
      <c r="AY61" s="874"/>
      <c r="AZ61" s="876"/>
      <c r="BA61" s="876"/>
      <c r="BB61" s="876"/>
      <c r="BC61" s="876"/>
      <c r="BD61" s="876"/>
      <c r="BE61" s="867"/>
      <c r="BF61" s="867"/>
      <c r="BG61" s="867"/>
      <c r="BH61" s="867"/>
      <c r="BI61" s="868"/>
      <c r="BJ61" s="223"/>
      <c r="BK61" s="223"/>
      <c r="BL61" s="223"/>
      <c r="BM61" s="223"/>
      <c r="BN61" s="223"/>
      <c r="BO61" s="232"/>
      <c r="BP61" s="232"/>
      <c r="BQ61" s="229">
        <v>55</v>
      </c>
      <c r="BR61" s="230"/>
      <c r="BS61" s="808"/>
      <c r="BT61" s="809"/>
      <c r="BU61" s="809"/>
      <c r="BV61" s="809"/>
      <c r="BW61" s="809"/>
      <c r="BX61" s="809"/>
      <c r="BY61" s="809"/>
      <c r="BZ61" s="809"/>
      <c r="CA61" s="809"/>
      <c r="CB61" s="809"/>
      <c r="CC61" s="809"/>
      <c r="CD61" s="809"/>
      <c r="CE61" s="809"/>
      <c r="CF61" s="809"/>
      <c r="CG61" s="810"/>
      <c r="CH61" s="811"/>
      <c r="CI61" s="812"/>
      <c r="CJ61" s="812"/>
      <c r="CK61" s="812"/>
      <c r="CL61" s="813"/>
      <c r="CM61" s="811"/>
      <c r="CN61" s="812"/>
      <c r="CO61" s="812"/>
      <c r="CP61" s="812"/>
      <c r="CQ61" s="813"/>
      <c r="CR61" s="811"/>
      <c r="CS61" s="812"/>
      <c r="CT61" s="812"/>
      <c r="CU61" s="812"/>
      <c r="CV61" s="813"/>
      <c r="CW61" s="811"/>
      <c r="CX61" s="812"/>
      <c r="CY61" s="812"/>
      <c r="CZ61" s="812"/>
      <c r="DA61" s="813"/>
      <c r="DB61" s="811"/>
      <c r="DC61" s="812"/>
      <c r="DD61" s="812"/>
      <c r="DE61" s="812"/>
      <c r="DF61" s="813"/>
      <c r="DG61" s="811"/>
      <c r="DH61" s="812"/>
      <c r="DI61" s="812"/>
      <c r="DJ61" s="812"/>
      <c r="DK61" s="813"/>
      <c r="DL61" s="811"/>
      <c r="DM61" s="812"/>
      <c r="DN61" s="812"/>
      <c r="DO61" s="812"/>
      <c r="DP61" s="813"/>
      <c r="DQ61" s="811"/>
      <c r="DR61" s="812"/>
      <c r="DS61" s="812"/>
      <c r="DT61" s="812"/>
      <c r="DU61" s="813"/>
      <c r="DV61" s="808"/>
      <c r="DW61" s="809"/>
      <c r="DX61" s="809"/>
      <c r="DY61" s="809"/>
      <c r="DZ61" s="814"/>
      <c r="EA61" s="221"/>
    </row>
    <row r="62" spans="1:131" ht="26.25" customHeight="1" x14ac:dyDescent="0.15">
      <c r="A62" s="229">
        <v>35</v>
      </c>
      <c r="B62" s="815"/>
      <c r="C62" s="816"/>
      <c r="D62" s="816"/>
      <c r="E62" s="816"/>
      <c r="F62" s="816"/>
      <c r="G62" s="816"/>
      <c r="H62" s="816"/>
      <c r="I62" s="816"/>
      <c r="J62" s="816"/>
      <c r="K62" s="816"/>
      <c r="L62" s="816"/>
      <c r="M62" s="816"/>
      <c r="N62" s="816"/>
      <c r="O62" s="816"/>
      <c r="P62" s="817"/>
      <c r="Q62" s="873"/>
      <c r="R62" s="874"/>
      <c r="S62" s="874"/>
      <c r="T62" s="874"/>
      <c r="U62" s="874"/>
      <c r="V62" s="874"/>
      <c r="W62" s="874"/>
      <c r="X62" s="874"/>
      <c r="Y62" s="874"/>
      <c r="Z62" s="874"/>
      <c r="AA62" s="874"/>
      <c r="AB62" s="874"/>
      <c r="AC62" s="874"/>
      <c r="AD62" s="874"/>
      <c r="AE62" s="875"/>
      <c r="AF62" s="821"/>
      <c r="AG62" s="822"/>
      <c r="AH62" s="822"/>
      <c r="AI62" s="822"/>
      <c r="AJ62" s="823"/>
      <c r="AK62" s="877"/>
      <c r="AL62" s="874"/>
      <c r="AM62" s="874"/>
      <c r="AN62" s="874"/>
      <c r="AO62" s="874"/>
      <c r="AP62" s="874"/>
      <c r="AQ62" s="874"/>
      <c r="AR62" s="874"/>
      <c r="AS62" s="874"/>
      <c r="AT62" s="874"/>
      <c r="AU62" s="874"/>
      <c r="AV62" s="874"/>
      <c r="AW62" s="874"/>
      <c r="AX62" s="874"/>
      <c r="AY62" s="874"/>
      <c r="AZ62" s="876"/>
      <c r="BA62" s="876"/>
      <c r="BB62" s="876"/>
      <c r="BC62" s="876"/>
      <c r="BD62" s="876"/>
      <c r="BE62" s="867"/>
      <c r="BF62" s="867"/>
      <c r="BG62" s="867"/>
      <c r="BH62" s="867"/>
      <c r="BI62" s="868"/>
      <c r="BJ62" s="885" t="s">
        <v>409</v>
      </c>
      <c r="BK62" s="841"/>
      <c r="BL62" s="841"/>
      <c r="BM62" s="841"/>
      <c r="BN62" s="842"/>
      <c r="BO62" s="232"/>
      <c r="BP62" s="232"/>
      <c r="BQ62" s="229">
        <v>56</v>
      </c>
      <c r="BR62" s="230"/>
      <c r="BS62" s="808"/>
      <c r="BT62" s="809"/>
      <c r="BU62" s="809"/>
      <c r="BV62" s="809"/>
      <c r="BW62" s="809"/>
      <c r="BX62" s="809"/>
      <c r="BY62" s="809"/>
      <c r="BZ62" s="809"/>
      <c r="CA62" s="809"/>
      <c r="CB62" s="809"/>
      <c r="CC62" s="809"/>
      <c r="CD62" s="809"/>
      <c r="CE62" s="809"/>
      <c r="CF62" s="809"/>
      <c r="CG62" s="810"/>
      <c r="CH62" s="811"/>
      <c r="CI62" s="812"/>
      <c r="CJ62" s="812"/>
      <c r="CK62" s="812"/>
      <c r="CL62" s="813"/>
      <c r="CM62" s="811"/>
      <c r="CN62" s="812"/>
      <c r="CO62" s="812"/>
      <c r="CP62" s="812"/>
      <c r="CQ62" s="813"/>
      <c r="CR62" s="811"/>
      <c r="CS62" s="812"/>
      <c r="CT62" s="812"/>
      <c r="CU62" s="812"/>
      <c r="CV62" s="813"/>
      <c r="CW62" s="811"/>
      <c r="CX62" s="812"/>
      <c r="CY62" s="812"/>
      <c r="CZ62" s="812"/>
      <c r="DA62" s="813"/>
      <c r="DB62" s="811"/>
      <c r="DC62" s="812"/>
      <c r="DD62" s="812"/>
      <c r="DE62" s="812"/>
      <c r="DF62" s="813"/>
      <c r="DG62" s="811"/>
      <c r="DH62" s="812"/>
      <c r="DI62" s="812"/>
      <c r="DJ62" s="812"/>
      <c r="DK62" s="813"/>
      <c r="DL62" s="811"/>
      <c r="DM62" s="812"/>
      <c r="DN62" s="812"/>
      <c r="DO62" s="812"/>
      <c r="DP62" s="813"/>
      <c r="DQ62" s="811"/>
      <c r="DR62" s="812"/>
      <c r="DS62" s="812"/>
      <c r="DT62" s="812"/>
      <c r="DU62" s="813"/>
      <c r="DV62" s="808"/>
      <c r="DW62" s="809"/>
      <c r="DX62" s="809"/>
      <c r="DY62" s="809"/>
      <c r="DZ62" s="814"/>
      <c r="EA62" s="221"/>
    </row>
    <row r="63" spans="1:131" ht="26.25" customHeight="1" thickBot="1" x14ac:dyDescent="0.2">
      <c r="A63" s="231" t="s">
        <v>391</v>
      </c>
      <c r="B63" s="824" t="s">
        <v>410</v>
      </c>
      <c r="C63" s="825"/>
      <c r="D63" s="825"/>
      <c r="E63" s="825"/>
      <c r="F63" s="825"/>
      <c r="G63" s="825"/>
      <c r="H63" s="825"/>
      <c r="I63" s="825"/>
      <c r="J63" s="825"/>
      <c r="K63" s="825"/>
      <c r="L63" s="825"/>
      <c r="M63" s="825"/>
      <c r="N63" s="825"/>
      <c r="O63" s="825"/>
      <c r="P63" s="826"/>
      <c r="Q63" s="878"/>
      <c r="R63" s="879"/>
      <c r="S63" s="879"/>
      <c r="T63" s="879"/>
      <c r="U63" s="879"/>
      <c r="V63" s="879"/>
      <c r="W63" s="879"/>
      <c r="X63" s="879"/>
      <c r="Y63" s="879"/>
      <c r="Z63" s="879"/>
      <c r="AA63" s="879"/>
      <c r="AB63" s="879"/>
      <c r="AC63" s="879"/>
      <c r="AD63" s="879"/>
      <c r="AE63" s="880"/>
      <c r="AF63" s="881">
        <v>0</v>
      </c>
      <c r="AG63" s="882"/>
      <c r="AH63" s="882"/>
      <c r="AI63" s="882"/>
      <c r="AJ63" s="883"/>
      <c r="AK63" s="884"/>
      <c r="AL63" s="879"/>
      <c r="AM63" s="879"/>
      <c r="AN63" s="879"/>
      <c r="AO63" s="879"/>
      <c r="AP63" s="882"/>
      <c r="AQ63" s="882"/>
      <c r="AR63" s="882"/>
      <c r="AS63" s="882"/>
      <c r="AT63" s="882"/>
      <c r="AU63" s="882"/>
      <c r="AV63" s="882"/>
      <c r="AW63" s="882"/>
      <c r="AX63" s="882"/>
      <c r="AY63" s="882"/>
      <c r="AZ63" s="886"/>
      <c r="BA63" s="886"/>
      <c r="BB63" s="886"/>
      <c r="BC63" s="886"/>
      <c r="BD63" s="886"/>
      <c r="BE63" s="887"/>
      <c r="BF63" s="887"/>
      <c r="BG63" s="887"/>
      <c r="BH63" s="887"/>
      <c r="BI63" s="888"/>
      <c r="BJ63" s="889" t="s">
        <v>128</v>
      </c>
      <c r="BK63" s="890"/>
      <c r="BL63" s="890"/>
      <c r="BM63" s="890"/>
      <c r="BN63" s="891"/>
      <c r="BO63" s="232"/>
      <c r="BP63" s="232"/>
      <c r="BQ63" s="229">
        <v>57</v>
      </c>
      <c r="BR63" s="230"/>
      <c r="BS63" s="808"/>
      <c r="BT63" s="809"/>
      <c r="BU63" s="809"/>
      <c r="BV63" s="809"/>
      <c r="BW63" s="809"/>
      <c r="BX63" s="809"/>
      <c r="BY63" s="809"/>
      <c r="BZ63" s="809"/>
      <c r="CA63" s="809"/>
      <c r="CB63" s="809"/>
      <c r="CC63" s="809"/>
      <c r="CD63" s="809"/>
      <c r="CE63" s="809"/>
      <c r="CF63" s="809"/>
      <c r="CG63" s="810"/>
      <c r="CH63" s="811"/>
      <c r="CI63" s="812"/>
      <c r="CJ63" s="812"/>
      <c r="CK63" s="812"/>
      <c r="CL63" s="813"/>
      <c r="CM63" s="811"/>
      <c r="CN63" s="812"/>
      <c r="CO63" s="812"/>
      <c r="CP63" s="812"/>
      <c r="CQ63" s="813"/>
      <c r="CR63" s="811"/>
      <c r="CS63" s="812"/>
      <c r="CT63" s="812"/>
      <c r="CU63" s="812"/>
      <c r="CV63" s="813"/>
      <c r="CW63" s="811"/>
      <c r="CX63" s="812"/>
      <c r="CY63" s="812"/>
      <c r="CZ63" s="812"/>
      <c r="DA63" s="813"/>
      <c r="DB63" s="811"/>
      <c r="DC63" s="812"/>
      <c r="DD63" s="812"/>
      <c r="DE63" s="812"/>
      <c r="DF63" s="813"/>
      <c r="DG63" s="811"/>
      <c r="DH63" s="812"/>
      <c r="DI63" s="812"/>
      <c r="DJ63" s="812"/>
      <c r="DK63" s="813"/>
      <c r="DL63" s="811"/>
      <c r="DM63" s="812"/>
      <c r="DN63" s="812"/>
      <c r="DO63" s="812"/>
      <c r="DP63" s="813"/>
      <c r="DQ63" s="811"/>
      <c r="DR63" s="812"/>
      <c r="DS63" s="812"/>
      <c r="DT63" s="812"/>
      <c r="DU63" s="813"/>
      <c r="DV63" s="808"/>
      <c r="DW63" s="809"/>
      <c r="DX63" s="809"/>
      <c r="DY63" s="809"/>
      <c r="DZ63" s="814"/>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8"/>
      <c r="BT64" s="809"/>
      <c r="BU64" s="809"/>
      <c r="BV64" s="809"/>
      <c r="BW64" s="809"/>
      <c r="BX64" s="809"/>
      <c r="BY64" s="809"/>
      <c r="BZ64" s="809"/>
      <c r="CA64" s="809"/>
      <c r="CB64" s="809"/>
      <c r="CC64" s="809"/>
      <c r="CD64" s="809"/>
      <c r="CE64" s="809"/>
      <c r="CF64" s="809"/>
      <c r="CG64" s="810"/>
      <c r="CH64" s="811"/>
      <c r="CI64" s="812"/>
      <c r="CJ64" s="812"/>
      <c r="CK64" s="812"/>
      <c r="CL64" s="813"/>
      <c r="CM64" s="811"/>
      <c r="CN64" s="812"/>
      <c r="CO64" s="812"/>
      <c r="CP64" s="812"/>
      <c r="CQ64" s="813"/>
      <c r="CR64" s="811"/>
      <c r="CS64" s="812"/>
      <c r="CT64" s="812"/>
      <c r="CU64" s="812"/>
      <c r="CV64" s="813"/>
      <c r="CW64" s="811"/>
      <c r="CX64" s="812"/>
      <c r="CY64" s="812"/>
      <c r="CZ64" s="812"/>
      <c r="DA64" s="813"/>
      <c r="DB64" s="811"/>
      <c r="DC64" s="812"/>
      <c r="DD64" s="812"/>
      <c r="DE64" s="812"/>
      <c r="DF64" s="813"/>
      <c r="DG64" s="811"/>
      <c r="DH64" s="812"/>
      <c r="DI64" s="812"/>
      <c r="DJ64" s="812"/>
      <c r="DK64" s="813"/>
      <c r="DL64" s="811"/>
      <c r="DM64" s="812"/>
      <c r="DN64" s="812"/>
      <c r="DO64" s="812"/>
      <c r="DP64" s="813"/>
      <c r="DQ64" s="811"/>
      <c r="DR64" s="812"/>
      <c r="DS64" s="812"/>
      <c r="DT64" s="812"/>
      <c r="DU64" s="813"/>
      <c r="DV64" s="808"/>
      <c r="DW64" s="809"/>
      <c r="DX64" s="809"/>
      <c r="DY64" s="809"/>
      <c r="DZ64" s="814"/>
      <c r="EA64" s="221"/>
    </row>
    <row r="65" spans="1:131" ht="26.25" customHeight="1" thickBot="1" x14ac:dyDescent="0.2">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8"/>
      <c r="BT65" s="809"/>
      <c r="BU65" s="809"/>
      <c r="BV65" s="809"/>
      <c r="BW65" s="809"/>
      <c r="BX65" s="809"/>
      <c r="BY65" s="809"/>
      <c r="BZ65" s="809"/>
      <c r="CA65" s="809"/>
      <c r="CB65" s="809"/>
      <c r="CC65" s="809"/>
      <c r="CD65" s="809"/>
      <c r="CE65" s="809"/>
      <c r="CF65" s="809"/>
      <c r="CG65" s="810"/>
      <c r="CH65" s="811"/>
      <c r="CI65" s="812"/>
      <c r="CJ65" s="812"/>
      <c r="CK65" s="812"/>
      <c r="CL65" s="813"/>
      <c r="CM65" s="811"/>
      <c r="CN65" s="812"/>
      <c r="CO65" s="812"/>
      <c r="CP65" s="812"/>
      <c r="CQ65" s="813"/>
      <c r="CR65" s="811"/>
      <c r="CS65" s="812"/>
      <c r="CT65" s="812"/>
      <c r="CU65" s="812"/>
      <c r="CV65" s="813"/>
      <c r="CW65" s="811"/>
      <c r="CX65" s="812"/>
      <c r="CY65" s="812"/>
      <c r="CZ65" s="812"/>
      <c r="DA65" s="813"/>
      <c r="DB65" s="811"/>
      <c r="DC65" s="812"/>
      <c r="DD65" s="812"/>
      <c r="DE65" s="812"/>
      <c r="DF65" s="813"/>
      <c r="DG65" s="811"/>
      <c r="DH65" s="812"/>
      <c r="DI65" s="812"/>
      <c r="DJ65" s="812"/>
      <c r="DK65" s="813"/>
      <c r="DL65" s="811"/>
      <c r="DM65" s="812"/>
      <c r="DN65" s="812"/>
      <c r="DO65" s="812"/>
      <c r="DP65" s="813"/>
      <c r="DQ65" s="811"/>
      <c r="DR65" s="812"/>
      <c r="DS65" s="812"/>
      <c r="DT65" s="812"/>
      <c r="DU65" s="813"/>
      <c r="DV65" s="808"/>
      <c r="DW65" s="809"/>
      <c r="DX65" s="809"/>
      <c r="DY65" s="809"/>
      <c r="DZ65" s="814"/>
      <c r="EA65" s="221"/>
    </row>
    <row r="66" spans="1:131" ht="26.25" customHeight="1" x14ac:dyDescent="0.15">
      <c r="A66" s="762" t="s">
        <v>412</v>
      </c>
      <c r="B66" s="763"/>
      <c r="C66" s="763"/>
      <c r="D66" s="763"/>
      <c r="E66" s="763"/>
      <c r="F66" s="763"/>
      <c r="G66" s="763"/>
      <c r="H66" s="763"/>
      <c r="I66" s="763"/>
      <c r="J66" s="763"/>
      <c r="K66" s="763"/>
      <c r="L66" s="763"/>
      <c r="M66" s="763"/>
      <c r="N66" s="763"/>
      <c r="O66" s="763"/>
      <c r="P66" s="764"/>
      <c r="Q66" s="768" t="s">
        <v>395</v>
      </c>
      <c r="R66" s="769"/>
      <c r="S66" s="769"/>
      <c r="T66" s="769"/>
      <c r="U66" s="770"/>
      <c r="V66" s="768" t="s">
        <v>396</v>
      </c>
      <c r="W66" s="769"/>
      <c r="X66" s="769"/>
      <c r="Y66" s="769"/>
      <c r="Z66" s="770"/>
      <c r="AA66" s="768" t="s">
        <v>397</v>
      </c>
      <c r="AB66" s="769"/>
      <c r="AC66" s="769"/>
      <c r="AD66" s="769"/>
      <c r="AE66" s="770"/>
      <c r="AF66" s="892" t="s">
        <v>398</v>
      </c>
      <c r="AG66" s="850"/>
      <c r="AH66" s="850"/>
      <c r="AI66" s="850"/>
      <c r="AJ66" s="893"/>
      <c r="AK66" s="768" t="s">
        <v>399</v>
      </c>
      <c r="AL66" s="763"/>
      <c r="AM66" s="763"/>
      <c r="AN66" s="763"/>
      <c r="AO66" s="764"/>
      <c r="AP66" s="768" t="s">
        <v>400</v>
      </c>
      <c r="AQ66" s="769"/>
      <c r="AR66" s="769"/>
      <c r="AS66" s="769"/>
      <c r="AT66" s="770"/>
      <c r="AU66" s="768" t="s">
        <v>413</v>
      </c>
      <c r="AV66" s="769"/>
      <c r="AW66" s="769"/>
      <c r="AX66" s="769"/>
      <c r="AY66" s="770"/>
      <c r="AZ66" s="768" t="s">
        <v>379</v>
      </c>
      <c r="BA66" s="769"/>
      <c r="BB66" s="769"/>
      <c r="BC66" s="769"/>
      <c r="BD66" s="775"/>
      <c r="BE66" s="232"/>
      <c r="BF66" s="232"/>
      <c r="BG66" s="232"/>
      <c r="BH66" s="232"/>
      <c r="BI66" s="232"/>
      <c r="BJ66" s="232"/>
      <c r="BK66" s="232"/>
      <c r="BL66" s="232"/>
      <c r="BM66" s="232"/>
      <c r="BN66" s="232"/>
      <c r="BO66" s="232"/>
      <c r="BP66" s="232"/>
      <c r="BQ66" s="229">
        <v>60</v>
      </c>
      <c r="BR66" s="234"/>
      <c r="BS66" s="897"/>
      <c r="BT66" s="898"/>
      <c r="BU66" s="898"/>
      <c r="BV66" s="898"/>
      <c r="BW66" s="898"/>
      <c r="BX66" s="898"/>
      <c r="BY66" s="898"/>
      <c r="BZ66" s="898"/>
      <c r="CA66" s="898"/>
      <c r="CB66" s="898"/>
      <c r="CC66" s="898"/>
      <c r="CD66" s="898"/>
      <c r="CE66" s="898"/>
      <c r="CF66" s="898"/>
      <c r="CG66" s="903"/>
      <c r="CH66" s="900"/>
      <c r="CI66" s="901"/>
      <c r="CJ66" s="901"/>
      <c r="CK66" s="901"/>
      <c r="CL66" s="902"/>
      <c r="CM66" s="900"/>
      <c r="CN66" s="901"/>
      <c r="CO66" s="901"/>
      <c r="CP66" s="901"/>
      <c r="CQ66" s="902"/>
      <c r="CR66" s="900"/>
      <c r="CS66" s="901"/>
      <c r="CT66" s="901"/>
      <c r="CU66" s="901"/>
      <c r="CV66" s="902"/>
      <c r="CW66" s="900"/>
      <c r="CX66" s="901"/>
      <c r="CY66" s="901"/>
      <c r="CZ66" s="901"/>
      <c r="DA66" s="902"/>
      <c r="DB66" s="900"/>
      <c r="DC66" s="901"/>
      <c r="DD66" s="901"/>
      <c r="DE66" s="901"/>
      <c r="DF66" s="902"/>
      <c r="DG66" s="900"/>
      <c r="DH66" s="901"/>
      <c r="DI66" s="901"/>
      <c r="DJ66" s="901"/>
      <c r="DK66" s="902"/>
      <c r="DL66" s="900"/>
      <c r="DM66" s="901"/>
      <c r="DN66" s="901"/>
      <c r="DO66" s="901"/>
      <c r="DP66" s="902"/>
      <c r="DQ66" s="900"/>
      <c r="DR66" s="901"/>
      <c r="DS66" s="901"/>
      <c r="DT66" s="901"/>
      <c r="DU66" s="902"/>
      <c r="DV66" s="897"/>
      <c r="DW66" s="898"/>
      <c r="DX66" s="898"/>
      <c r="DY66" s="898"/>
      <c r="DZ66" s="899"/>
      <c r="EA66" s="221"/>
    </row>
    <row r="67" spans="1:131" ht="26.25" customHeight="1" thickBot="1" x14ac:dyDescent="0.2">
      <c r="A67" s="765"/>
      <c r="B67" s="766"/>
      <c r="C67" s="766"/>
      <c r="D67" s="766"/>
      <c r="E67" s="766"/>
      <c r="F67" s="766"/>
      <c r="G67" s="766"/>
      <c r="H67" s="766"/>
      <c r="I67" s="766"/>
      <c r="J67" s="766"/>
      <c r="K67" s="766"/>
      <c r="L67" s="766"/>
      <c r="M67" s="766"/>
      <c r="N67" s="766"/>
      <c r="O67" s="766"/>
      <c r="P67" s="767"/>
      <c r="Q67" s="771"/>
      <c r="R67" s="772"/>
      <c r="S67" s="772"/>
      <c r="T67" s="772"/>
      <c r="U67" s="773"/>
      <c r="V67" s="771"/>
      <c r="W67" s="772"/>
      <c r="X67" s="772"/>
      <c r="Y67" s="772"/>
      <c r="Z67" s="773"/>
      <c r="AA67" s="771"/>
      <c r="AB67" s="772"/>
      <c r="AC67" s="772"/>
      <c r="AD67" s="772"/>
      <c r="AE67" s="773"/>
      <c r="AF67" s="894"/>
      <c r="AG67" s="853"/>
      <c r="AH67" s="853"/>
      <c r="AI67" s="853"/>
      <c r="AJ67" s="895"/>
      <c r="AK67" s="896"/>
      <c r="AL67" s="766"/>
      <c r="AM67" s="766"/>
      <c r="AN67" s="766"/>
      <c r="AO67" s="767"/>
      <c r="AP67" s="771"/>
      <c r="AQ67" s="772"/>
      <c r="AR67" s="772"/>
      <c r="AS67" s="772"/>
      <c r="AT67" s="773"/>
      <c r="AU67" s="771"/>
      <c r="AV67" s="772"/>
      <c r="AW67" s="772"/>
      <c r="AX67" s="772"/>
      <c r="AY67" s="773"/>
      <c r="AZ67" s="771"/>
      <c r="BA67" s="772"/>
      <c r="BB67" s="772"/>
      <c r="BC67" s="772"/>
      <c r="BD67" s="777"/>
      <c r="BE67" s="232"/>
      <c r="BF67" s="232"/>
      <c r="BG67" s="232"/>
      <c r="BH67" s="232"/>
      <c r="BI67" s="232"/>
      <c r="BJ67" s="232"/>
      <c r="BK67" s="232"/>
      <c r="BL67" s="232"/>
      <c r="BM67" s="232"/>
      <c r="BN67" s="232"/>
      <c r="BO67" s="232"/>
      <c r="BP67" s="232"/>
      <c r="BQ67" s="229">
        <v>61</v>
      </c>
      <c r="BR67" s="234"/>
      <c r="BS67" s="897"/>
      <c r="BT67" s="898"/>
      <c r="BU67" s="898"/>
      <c r="BV67" s="898"/>
      <c r="BW67" s="898"/>
      <c r="BX67" s="898"/>
      <c r="BY67" s="898"/>
      <c r="BZ67" s="898"/>
      <c r="CA67" s="898"/>
      <c r="CB67" s="898"/>
      <c r="CC67" s="898"/>
      <c r="CD67" s="898"/>
      <c r="CE67" s="898"/>
      <c r="CF67" s="898"/>
      <c r="CG67" s="903"/>
      <c r="CH67" s="900"/>
      <c r="CI67" s="901"/>
      <c r="CJ67" s="901"/>
      <c r="CK67" s="901"/>
      <c r="CL67" s="902"/>
      <c r="CM67" s="900"/>
      <c r="CN67" s="901"/>
      <c r="CO67" s="901"/>
      <c r="CP67" s="901"/>
      <c r="CQ67" s="902"/>
      <c r="CR67" s="900"/>
      <c r="CS67" s="901"/>
      <c r="CT67" s="901"/>
      <c r="CU67" s="901"/>
      <c r="CV67" s="902"/>
      <c r="CW67" s="900"/>
      <c r="CX67" s="901"/>
      <c r="CY67" s="901"/>
      <c r="CZ67" s="901"/>
      <c r="DA67" s="902"/>
      <c r="DB67" s="900"/>
      <c r="DC67" s="901"/>
      <c r="DD67" s="901"/>
      <c r="DE67" s="901"/>
      <c r="DF67" s="902"/>
      <c r="DG67" s="900"/>
      <c r="DH67" s="901"/>
      <c r="DI67" s="901"/>
      <c r="DJ67" s="901"/>
      <c r="DK67" s="902"/>
      <c r="DL67" s="900"/>
      <c r="DM67" s="901"/>
      <c r="DN67" s="901"/>
      <c r="DO67" s="901"/>
      <c r="DP67" s="902"/>
      <c r="DQ67" s="900"/>
      <c r="DR67" s="901"/>
      <c r="DS67" s="901"/>
      <c r="DT67" s="901"/>
      <c r="DU67" s="902"/>
      <c r="DV67" s="897"/>
      <c r="DW67" s="898"/>
      <c r="DX67" s="898"/>
      <c r="DY67" s="898"/>
      <c r="DZ67" s="899"/>
      <c r="EA67" s="221"/>
    </row>
    <row r="68" spans="1:131" ht="26.25" customHeight="1" thickTop="1" x14ac:dyDescent="0.15">
      <c r="A68" s="227">
        <v>1</v>
      </c>
      <c r="B68" s="907" t="s">
        <v>565</v>
      </c>
      <c r="C68" s="908"/>
      <c r="D68" s="908"/>
      <c r="E68" s="908"/>
      <c r="F68" s="908"/>
      <c r="G68" s="908"/>
      <c r="H68" s="908"/>
      <c r="I68" s="908"/>
      <c r="J68" s="908"/>
      <c r="K68" s="908"/>
      <c r="L68" s="908"/>
      <c r="M68" s="908"/>
      <c r="N68" s="908"/>
      <c r="O68" s="908"/>
      <c r="P68" s="909"/>
      <c r="Q68" s="910">
        <v>572</v>
      </c>
      <c r="R68" s="904"/>
      <c r="S68" s="904"/>
      <c r="T68" s="904"/>
      <c r="U68" s="904"/>
      <c r="V68" s="904">
        <v>553</v>
      </c>
      <c r="W68" s="904"/>
      <c r="X68" s="904"/>
      <c r="Y68" s="904"/>
      <c r="Z68" s="904"/>
      <c r="AA68" s="904">
        <v>19</v>
      </c>
      <c r="AB68" s="904"/>
      <c r="AC68" s="904"/>
      <c r="AD68" s="904"/>
      <c r="AE68" s="904"/>
      <c r="AF68" s="904">
        <v>19</v>
      </c>
      <c r="AG68" s="904"/>
      <c r="AH68" s="904"/>
      <c r="AI68" s="904"/>
      <c r="AJ68" s="904"/>
      <c r="AK68" s="904" t="s">
        <v>501</v>
      </c>
      <c r="AL68" s="904"/>
      <c r="AM68" s="904"/>
      <c r="AN68" s="904"/>
      <c r="AO68" s="904"/>
      <c r="AP68" s="904" t="s">
        <v>501</v>
      </c>
      <c r="AQ68" s="904"/>
      <c r="AR68" s="904"/>
      <c r="AS68" s="904"/>
      <c r="AT68" s="904"/>
      <c r="AU68" s="904" t="s">
        <v>501</v>
      </c>
      <c r="AV68" s="904"/>
      <c r="AW68" s="904"/>
      <c r="AX68" s="904"/>
      <c r="AY68" s="904"/>
      <c r="AZ68" s="905"/>
      <c r="BA68" s="905"/>
      <c r="BB68" s="905"/>
      <c r="BC68" s="905"/>
      <c r="BD68" s="906"/>
      <c r="BE68" s="232"/>
      <c r="BF68" s="232"/>
      <c r="BG68" s="232"/>
      <c r="BH68" s="232"/>
      <c r="BI68" s="232"/>
      <c r="BJ68" s="232"/>
      <c r="BK68" s="232"/>
      <c r="BL68" s="232"/>
      <c r="BM68" s="232"/>
      <c r="BN68" s="232"/>
      <c r="BO68" s="232"/>
      <c r="BP68" s="232"/>
      <c r="BQ68" s="229">
        <v>62</v>
      </c>
      <c r="BR68" s="234"/>
      <c r="BS68" s="897"/>
      <c r="BT68" s="898"/>
      <c r="BU68" s="898"/>
      <c r="BV68" s="898"/>
      <c r="BW68" s="898"/>
      <c r="BX68" s="898"/>
      <c r="BY68" s="898"/>
      <c r="BZ68" s="898"/>
      <c r="CA68" s="898"/>
      <c r="CB68" s="898"/>
      <c r="CC68" s="898"/>
      <c r="CD68" s="898"/>
      <c r="CE68" s="898"/>
      <c r="CF68" s="898"/>
      <c r="CG68" s="903"/>
      <c r="CH68" s="900"/>
      <c r="CI68" s="901"/>
      <c r="CJ68" s="901"/>
      <c r="CK68" s="901"/>
      <c r="CL68" s="902"/>
      <c r="CM68" s="900"/>
      <c r="CN68" s="901"/>
      <c r="CO68" s="901"/>
      <c r="CP68" s="901"/>
      <c r="CQ68" s="902"/>
      <c r="CR68" s="900"/>
      <c r="CS68" s="901"/>
      <c r="CT68" s="901"/>
      <c r="CU68" s="901"/>
      <c r="CV68" s="902"/>
      <c r="CW68" s="900"/>
      <c r="CX68" s="901"/>
      <c r="CY68" s="901"/>
      <c r="CZ68" s="901"/>
      <c r="DA68" s="902"/>
      <c r="DB68" s="900"/>
      <c r="DC68" s="901"/>
      <c r="DD68" s="901"/>
      <c r="DE68" s="901"/>
      <c r="DF68" s="902"/>
      <c r="DG68" s="900"/>
      <c r="DH68" s="901"/>
      <c r="DI68" s="901"/>
      <c r="DJ68" s="901"/>
      <c r="DK68" s="902"/>
      <c r="DL68" s="900"/>
      <c r="DM68" s="901"/>
      <c r="DN68" s="901"/>
      <c r="DO68" s="901"/>
      <c r="DP68" s="902"/>
      <c r="DQ68" s="900"/>
      <c r="DR68" s="901"/>
      <c r="DS68" s="901"/>
      <c r="DT68" s="901"/>
      <c r="DU68" s="902"/>
      <c r="DV68" s="897"/>
      <c r="DW68" s="898"/>
      <c r="DX68" s="898"/>
      <c r="DY68" s="898"/>
      <c r="DZ68" s="899"/>
      <c r="EA68" s="221"/>
    </row>
    <row r="69" spans="1:131" ht="26.25" customHeight="1" x14ac:dyDescent="0.15">
      <c r="A69" s="229">
        <v>2</v>
      </c>
      <c r="B69" s="911" t="s">
        <v>566</v>
      </c>
      <c r="C69" s="912"/>
      <c r="D69" s="912"/>
      <c r="E69" s="912"/>
      <c r="F69" s="912"/>
      <c r="G69" s="912"/>
      <c r="H69" s="912"/>
      <c r="I69" s="912"/>
      <c r="J69" s="912"/>
      <c r="K69" s="912"/>
      <c r="L69" s="912"/>
      <c r="M69" s="912"/>
      <c r="N69" s="912"/>
      <c r="O69" s="912"/>
      <c r="P69" s="913"/>
      <c r="Q69" s="914">
        <v>1206</v>
      </c>
      <c r="R69" s="865"/>
      <c r="S69" s="865"/>
      <c r="T69" s="865"/>
      <c r="U69" s="865"/>
      <c r="V69" s="865">
        <v>1186</v>
      </c>
      <c r="W69" s="865"/>
      <c r="X69" s="865"/>
      <c r="Y69" s="865"/>
      <c r="Z69" s="865"/>
      <c r="AA69" s="865">
        <v>20</v>
      </c>
      <c r="AB69" s="865"/>
      <c r="AC69" s="865"/>
      <c r="AD69" s="865"/>
      <c r="AE69" s="865"/>
      <c r="AF69" s="865">
        <v>20</v>
      </c>
      <c r="AG69" s="865"/>
      <c r="AH69" s="865"/>
      <c r="AI69" s="865"/>
      <c r="AJ69" s="865"/>
      <c r="AK69" s="865" t="s">
        <v>501</v>
      </c>
      <c r="AL69" s="865"/>
      <c r="AM69" s="865"/>
      <c r="AN69" s="865"/>
      <c r="AO69" s="865"/>
      <c r="AP69" s="865" t="s">
        <v>501</v>
      </c>
      <c r="AQ69" s="865"/>
      <c r="AR69" s="865"/>
      <c r="AS69" s="865"/>
      <c r="AT69" s="865"/>
      <c r="AU69" s="865" t="s">
        <v>501</v>
      </c>
      <c r="AV69" s="865"/>
      <c r="AW69" s="865"/>
      <c r="AX69" s="865"/>
      <c r="AY69" s="865"/>
      <c r="AZ69" s="867"/>
      <c r="BA69" s="867"/>
      <c r="BB69" s="867"/>
      <c r="BC69" s="867"/>
      <c r="BD69" s="868"/>
      <c r="BE69" s="232"/>
      <c r="BF69" s="232"/>
      <c r="BG69" s="232"/>
      <c r="BH69" s="232"/>
      <c r="BI69" s="232"/>
      <c r="BJ69" s="232"/>
      <c r="BK69" s="232"/>
      <c r="BL69" s="232"/>
      <c r="BM69" s="232"/>
      <c r="BN69" s="232"/>
      <c r="BO69" s="232"/>
      <c r="BP69" s="232"/>
      <c r="BQ69" s="229">
        <v>63</v>
      </c>
      <c r="BR69" s="234"/>
      <c r="BS69" s="897"/>
      <c r="BT69" s="898"/>
      <c r="BU69" s="898"/>
      <c r="BV69" s="898"/>
      <c r="BW69" s="898"/>
      <c r="BX69" s="898"/>
      <c r="BY69" s="898"/>
      <c r="BZ69" s="898"/>
      <c r="CA69" s="898"/>
      <c r="CB69" s="898"/>
      <c r="CC69" s="898"/>
      <c r="CD69" s="898"/>
      <c r="CE69" s="898"/>
      <c r="CF69" s="898"/>
      <c r="CG69" s="903"/>
      <c r="CH69" s="900"/>
      <c r="CI69" s="901"/>
      <c r="CJ69" s="901"/>
      <c r="CK69" s="901"/>
      <c r="CL69" s="902"/>
      <c r="CM69" s="900"/>
      <c r="CN69" s="901"/>
      <c r="CO69" s="901"/>
      <c r="CP69" s="901"/>
      <c r="CQ69" s="902"/>
      <c r="CR69" s="900"/>
      <c r="CS69" s="901"/>
      <c r="CT69" s="901"/>
      <c r="CU69" s="901"/>
      <c r="CV69" s="902"/>
      <c r="CW69" s="900"/>
      <c r="CX69" s="901"/>
      <c r="CY69" s="901"/>
      <c r="CZ69" s="901"/>
      <c r="DA69" s="902"/>
      <c r="DB69" s="900"/>
      <c r="DC69" s="901"/>
      <c r="DD69" s="901"/>
      <c r="DE69" s="901"/>
      <c r="DF69" s="902"/>
      <c r="DG69" s="900"/>
      <c r="DH69" s="901"/>
      <c r="DI69" s="901"/>
      <c r="DJ69" s="901"/>
      <c r="DK69" s="902"/>
      <c r="DL69" s="900"/>
      <c r="DM69" s="901"/>
      <c r="DN69" s="901"/>
      <c r="DO69" s="901"/>
      <c r="DP69" s="902"/>
      <c r="DQ69" s="900"/>
      <c r="DR69" s="901"/>
      <c r="DS69" s="901"/>
      <c r="DT69" s="901"/>
      <c r="DU69" s="902"/>
      <c r="DV69" s="897"/>
      <c r="DW69" s="898"/>
      <c r="DX69" s="898"/>
      <c r="DY69" s="898"/>
      <c r="DZ69" s="899"/>
      <c r="EA69" s="221"/>
    </row>
    <row r="70" spans="1:131" ht="26.25" customHeight="1" x14ac:dyDescent="0.15">
      <c r="A70" s="229">
        <v>3</v>
      </c>
      <c r="B70" s="911" t="s">
        <v>567</v>
      </c>
      <c r="C70" s="912"/>
      <c r="D70" s="912"/>
      <c r="E70" s="912"/>
      <c r="F70" s="912"/>
      <c r="G70" s="912"/>
      <c r="H70" s="912"/>
      <c r="I70" s="912"/>
      <c r="J70" s="912"/>
      <c r="K70" s="912"/>
      <c r="L70" s="912"/>
      <c r="M70" s="912"/>
      <c r="N70" s="912"/>
      <c r="O70" s="912"/>
      <c r="P70" s="913"/>
      <c r="Q70" s="914">
        <v>33</v>
      </c>
      <c r="R70" s="865"/>
      <c r="S70" s="865"/>
      <c r="T70" s="865"/>
      <c r="U70" s="865"/>
      <c r="V70" s="865">
        <v>30</v>
      </c>
      <c r="W70" s="865"/>
      <c r="X70" s="865"/>
      <c r="Y70" s="865"/>
      <c r="Z70" s="865"/>
      <c r="AA70" s="865">
        <v>3</v>
      </c>
      <c r="AB70" s="865"/>
      <c r="AC70" s="865"/>
      <c r="AD70" s="865"/>
      <c r="AE70" s="865"/>
      <c r="AF70" s="865">
        <v>3</v>
      </c>
      <c r="AG70" s="865"/>
      <c r="AH70" s="865"/>
      <c r="AI70" s="865"/>
      <c r="AJ70" s="865"/>
      <c r="AK70" s="865" t="s">
        <v>501</v>
      </c>
      <c r="AL70" s="865"/>
      <c r="AM70" s="865"/>
      <c r="AN70" s="865"/>
      <c r="AO70" s="865"/>
      <c r="AP70" s="865" t="s">
        <v>501</v>
      </c>
      <c r="AQ70" s="865"/>
      <c r="AR70" s="865"/>
      <c r="AS70" s="865"/>
      <c r="AT70" s="865"/>
      <c r="AU70" s="865" t="s">
        <v>501</v>
      </c>
      <c r="AV70" s="865"/>
      <c r="AW70" s="865"/>
      <c r="AX70" s="865"/>
      <c r="AY70" s="865"/>
      <c r="AZ70" s="867"/>
      <c r="BA70" s="867"/>
      <c r="BB70" s="867"/>
      <c r="BC70" s="867"/>
      <c r="BD70" s="868"/>
      <c r="BE70" s="232"/>
      <c r="BF70" s="232"/>
      <c r="BG70" s="232"/>
      <c r="BH70" s="232"/>
      <c r="BI70" s="232"/>
      <c r="BJ70" s="232"/>
      <c r="BK70" s="232"/>
      <c r="BL70" s="232"/>
      <c r="BM70" s="232"/>
      <c r="BN70" s="232"/>
      <c r="BO70" s="232"/>
      <c r="BP70" s="232"/>
      <c r="BQ70" s="229">
        <v>64</v>
      </c>
      <c r="BR70" s="234"/>
      <c r="BS70" s="897"/>
      <c r="BT70" s="898"/>
      <c r="BU70" s="898"/>
      <c r="BV70" s="898"/>
      <c r="BW70" s="898"/>
      <c r="BX70" s="898"/>
      <c r="BY70" s="898"/>
      <c r="BZ70" s="898"/>
      <c r="CA70" s="898"/>
      <c r="CB70" s="898"/>
      <c r="CC70" s="898"/>
      <c r="CD70" s="898"/>
      <c r="CE70" s="898"/>
      <c r="CF70" s="898"/>
      <c r="CG70" s="903"/>
      <c r="CH70" s="900"/>
      <c r="CI70" s="901"/>
      <c r="CJ70" s="901"/>
      <c r="CK70" s="901"/>
      <c r="CL70" s="902"/>
      <c r="CM70" s="900"/>
      <c r="CN70" s="901"/>
      <c r="CO70" s="901"/>
      <c r="CP70" s="901"/>
      <c r="CQ70" s="902"/>
      <c r="CR70" s="900"/>
      <c r="CS70" s="901"/>
      <c r="CT70" s="901"/>
      <c r="CU70" s="901"/>
      <c r="CV70" s="902"/>
      <c r="CW70" s="900"/>
      <c r="CX70" s="901"/>
      <c r="CY70" s="901"/>
      <c r="CZ70" s="901"/>
      <c r="DA70" s="902"/>
      <c r="DB70" s="900"/>
      <c r="DC70" s="901"/>
      <c r="DD70" s="901"/>
      <c r="DE70" s="901"/>
      <c r="DF70" s="902"/>
      <c r="DG70" s="900"/>
      <c r="DH70" s="901"/>
      <c r="DI70" s="901"/>
      <c r="DJ70" s="901"/>
      <c r="DK70" s="902"/>
      <c r="DL70" s="900"/>
      <c r="DM70" s="901"/>
      <c r="DN70" s="901"/>
      <c r="DO70" s="901"/>
      <c r="DP70" s="902"/>
      <c r="DQ70" s="900"/>
      <c r="DR70" s="901"/>
      <c r="DS70" s="901"/>
      <c r="DT70" s="901"/>
      <c r="DU70" s="902"/>
      <c r="DV70" s="897"/>
      <c r="DW70" s="898"/>
      <c r="DX70" s="898"/>
      <c r="DY70" s="898"/>
      <c r="DZ70" s="899"/>
      <c r="EA70" s="221"/>
    </row>
    <row r="71" spans="1:131" ht="26.25" customHeight="1" x14ac:dyDescent="0.15">
      <c r="A71" s="229">
        <v>4</v>
      </c>
      <c r="B71" s="911"/>
      <c r="C71" s="912"/>
      <c r="D71" s="912"/>
      <c r="E71" s="912"/>
      <c r="F71" s="912"/>
      <c r="G71" s="912"/>
      <c r="H71" s="912"/>
      <c r="I71" s="912"/>
      <c r="J71" s="912"/>
      <c r="K71" s="912"/>
      <c r="L71" s="912"/>
      <c r="M71" s="912"/>
      <c r="N71" s="912"/>
      <c r="O71" s="912"/>
      <c r="P71" s="913"/>
      <c r="Q71" s="914"/>
      <c r="R71" s="865"/>
      <c r="S71" s="865"/>
      <c r="T71" s="865"/>
      <c r="U71" s="865"/>
      <c r="V71" s="865"/>
      <c r="W71" s="865"/>
      <c r="X71" s="865"/>
      <c r="Y71" s="865"/>
      <c r="Z71" s="865"/>
      <c r="AA71" s="865"/>
      <c r="AB71" s="865"/>
      <c r="AC71" s="865"/>
      <c r="AD71" s="865"/>
      <c r="AE71" s="865"/>
      <c r="AF71" s="865"/>
      <c r="AG71" s="865"/>
      <c r="AH71" s="865"/>
      <c r="AI71" s="865"/>
      <c r="AJ71" s="865"/>
      <c r="AK71" s="865"/>
      <c r="AL71" s="865"/>
      <c r="AM71" s="865"/>
      <c r="AN71" s="865"/>
      <c r="AO71" s="865"/>
      <c r="AP71" s="865"/>
      <c r="AQ71" s="865"/>
      <c r="AR71" s="865"/>
      <c r="AS71" s="865"/>
      <c r="AT71" s="865"/>
      <c r="AU71" s="865"/>
      <c r="AV71" s="865"/>
      <c r="AW71" s="865"/>
      <c r="AX71" s="865"/>
      <c r="AY71" s="865"/>
      <c r="AZ71" s="867"/>
      <c r="BA71" s="867"/>
      <c r="BB71" s="867"/>
      <c r="BC71" s="867"/>
      <c r="BD71" s="868"/>
      <c r="BE71" s="232"/>
      <c r="BF71" s="232"/>
      <c r="BG71" s="232"/>
      <c r="BH71" s="232"/>
      <c r="BI71" s="232"/>
      <c r="BJ71" s="232"/>
      <c r="BK71" s="232"/>
      <c r="BL71" s="232"/>
      <c r="BM71" s="232"/>
      <c r="BN71" s="232"/>
      <c r="BO71" s="232"/>
      <c r="BP71" s="232"/>
      <c r="BQ71" s="229">
        <v>65</v>
      </c>
      <c r="BR71" s="234"/>
      <c r="BS71" s="897"/>
      <c r="BT71" s="898"/>
      <c r="BU71" s="898"/>
      <c r="BV71" s="898"/>
      <c r="BW71" s="898"/>
      <c r="BX71" s="898"/>
      <c r="BY71" s="898"/>
      <c r="BZ71" s="898"/>
      <c r="CA71" s="898"/>
      <c r="CB71" s="898"/>
      <c r="CC71" s="898"/>
      <c r="CD71" s="898"/>
      <c r="CE71" s="898"/>
      <c r="CF71" s="898"/>
      <c r="CG71" s="903"/>
      <c r="CH71" s="900"/>
      <c r="CI71" s="901"/>
      <c r="CJ71" s="901"/>
      <c r="CK71" s="901"/>
      <c r="CL71" s="902"/>
      <c r="CM71" s="900"/>
      <c r="CN71" s="901"/>
      <c r="CO71" s="901"/>
      <c r="CP71" s="901"/>
      <c r="CQ71" s="902"/>
      <c r="CR71" s="900"/>
      <c r="CS71" s="901"/>
      <c r="CT71" s="901"/>
      <c r="CU71" s="901"/>
      <c r="CV71" s="902"/>
      <c r="CW71" s="900"/>
      <c r="CX71" s="901"/>
      <c r="CY71" s="901"/>
      <c r="CZ71" s="901"/>
      <c r="DA71" s="902"/>
      <c r="DB71" s="900"/>
      <c r="DC71" s="901"/>
      <c r="DD71" s="901"/>
      <c r="DE71" s="901"/>
      <c r="DF71" s="902"/>
      <c r="DG71" s="900"/>
      <c r="DH71" s="901"/>
      <c r="DI71" s="901"/>
      <c r="DJ71" s="901"/>
      <c r="DK71" s="902"/>
      <c r="DL71" s="900"/>
      <c r="DM71" s="901"/>
      <c r="DN71" s="901"/>
      <c r="DO71" s="901"/>
      <c r="DP71" s="902"/>
      <c r="DQ71" s="900"/>
      <c r="DR71" s="901"/>
      <c r="DS71" s="901"/>
      <c r="DT71" s="901"/>
      <c r="DU71" s="902"/>
      <c r="DV71" s="897"/>
      <c r="DW71" s="898"/>
      <c r="DX71" s="898"/>
      <c r="DY71" s="898"/>
      <c r="DZ71" s="899"/>
      <c r="EA71" s="221"/>
    </row>
    <row r="72" spans="1:131" ht="26.25" customHeight="1" x14ac:dyDescent="0.15">
      <c r="A72" s="229">
        <v>5</v>
      </c>
      <c r="B72" s="911"/>
      <c r="C72" s="912"/>
      <c r="D72" s="912"/>
      <c r="E72" s="912"/>
      <c r="F72" s="912"/>
      <c r="G72" s="912"/>
      <c r="H72" s="912"/>
      <c r="I72" s="912"/>
      <c r="J72" s="912"/>
      <c r="K72" s="912"/>
      <c r="L72" s="912"/>
      <c r="M72" s="912"/>
      <c r="N72" s="912"/>
      <c r="O72" s="912"/>
      <c r="P72" s="913"/>
      <c r="Q72" s="914"/>
      <c r="R72" s="865"/>
      <c r="S72" s="865"/>
      <c r="T72" s="865"/>
      <c r="U72" s="865"/>
      <c r="V72" s="865"/>
      <c r="W72" s="865"/>
      <c r="X72" s="865"/>
      <c r="Y72" s="865"/>
      <c r="Z72" s="865"/>
      <c r="AA72" s="865"/>
      <c r="AB72" s="865"/>
      <c r="AC72" s="865"/>
      <c r="AD72" s="865"/>
      <c r="AE72" s="865"/>
      <c r="AF72" s="865"/>
      <c r="AG72" s="865"/>
      <c r="AH72" s="865"/>
      <c r="AI72" s="865"/>
      <c r="AJ72" s="865"/>
      <c r="AK72" s="865"/>
      <c r="AL72" s="865"/>
      <c r="AM72" s="865"/>
      <c r="AN72" s="865"/>
      <c r="AO72" s="865"/>
      <c r="AP72" s="865"/>
      <c r="AQ72" s="865"/>
      <c r="AR72" s="865"/>
      <c r="AS72" s="865"/>
      <c r="AT72" s="865"/>
      <c r="AU72" s="865"/>
      <c r="AV72" s="865"/>
      <c r="AW72" s="865"/>
      <c r="AX72" s="865"/>
      <c r="AY72" s="865"/>
      <c r="AZ72" s="867"/>
      <c r="BA72" s="867"/>
      <c r="BB72" s="867"/>
      <c r="BC72" s="867"/>
      <c r="BD72" s="868"/>
      <c r="BE72" s="232"/>
      <c r="BF72" s="232"/>
      <c r="BG72" s="232"/>
      <c r="BH72" s="232"/>
      <c r="BI72" s="232"/>
      <c r="BJ72" s="232"/>
      <c r="BK72" s="232"/>
      <c r="BL72" s="232"/>
      <c r="BM72" s="232"/>
      <c r="BN72" s="232"/>
      <c r="BO72" s="232"/>
      <c r="BP72" s="232"/>
      <c r="BQ72" s="229">
        <v>66</v>
      </c>
      <c r="BR72" s="234"/>
      <c r="BS72" s="897"/>
      <c r="BT72" s="898"/>
      <c r="BU72" s="898"/>
      <c r="BV72" s="898"/>
      <c r="BW72" s="898"/>
      <c r="BX72" s="898"/>
      <c r="BY72" s="898"/>
      <c r="BZ72" s="898"/>
      <c r="CA72" s="898"/>
      <c r="CB72" s="898"/>
      <c r="CC72" s="898"/>
      <c r="CD72" s="898"/>
      <c r="CE72" s="898"/>
      <c r="CF72" s="898"/>
      <c r="CG72" s="903"/>
      <c r="CH72" s="900"/>
      <c r="CI72" s="901"/>
      <c r="CJ72" s="901"/>
      <c r="CK72" s="901"/>
      <c r="CL72" s="902"/>
      <c r="CM72" s="900"/>
      <c r="CN72" s="901"/>
      <c r="CO72" s="901"/>
      <c r="CP72" s="901"/>
      <c r="CQ72" s="902"/>
      <c r="CR72" s="900"/>
      <c r="CS72" s="901"/>
      <c r="CT72" s="901"/>
      <c r="CU72" s="901"/>
      <c r="CV72" s="902"/>
      <c r="CW72" s="900"/>
      <c r="CX72" s="901"/>
      <c r="CY72" s="901"/>
      <c r="CZ72" s="901"/>
      <c r="DA72" s="902"/>
      <c r="DB72" s="900"/>
      <c r="DC72" s="901"/>
      <c r="DD72" s="901"/>
      <c r="DE72" s="901"/>
      <c r="DF72" s="902"/>
      <c r="DG72" s="900"/>
      <c r="DH72" s="901"/>
      <c r="DI72" s="901"/>
      <c r="DJ72" s="901"/>
      <c r="DK72" s="902"/>
      <c r="DL72" s="900"/>
      <c r="DM72" s="901"/>
      <c r="DN72" s="901"/>
      <c r="DO72" s="901"/>
      <c r="DP72" s="902"/>
      <c r="DQ72" s="900"/>
      <c r="DR72" s="901"/>
      <c r="DS72" s="901"/>
      <c r="DT72" s="901"/>
      <c r="DU72" s="902"/>
      <c r="DV72" s="897"/>
      <c r="DW72" s="898"/>
      <c r="DX72" s="898"/>
      <c r="DY72" s="898"/>
      <c r="DZ72" s="899"/>
      <c r="EA72" s="221"/>
    </row>
    <row r="73" spans="1:131" ht="26.25" customHeight="1" x14ac:dyDescent="0.15">
      <c r="A73" s="229">
        <v>6</v>
      </c>
      <c r="B73" s="911"/>
      <c r="C73" s="912"/>
      <c r="D73" s="912"/>
      <c r="E73" s="912"/>
      <c r="F73" s="912"/>
      <c r="G73" s="912"/>
      <c r="H73" s="912"/>
      <c r="I73" s="912"/>
      <c r="J73" s="912"/>
      <c r="K73" s="912"/>
      <c r="L73" s="912"/>
      <c r="M73" s="912"/>
      <c r="N73" s="912"/>
      <c r="O73" s="912"/>
      <c r="P73" s="913"/>
      <c r="Q73" s="914"/>
      <c r="R73" s="865"/>
      <c r="S73" s="865"/>
      <c r="T73" s="865"/>
      <c r="U73" s="865"/>
      <c r="V73" s="865"/>
      <c r="W73" s="865"/>
      <c r="X73" s="865"/>
      <c r="Y73" s="865"/>
      <c r="Z73" s="865"/>
      <c r="AA73" s="865"/>
      <c r="AB73" s="865"/>
      <c r="AC73" s="865"/>
      <c r="AD73" s="865"/>
      <c r="AE73" s="865"/>
      <c r="AF73" s="865"/>
      <c r="AG73" s="865"/>
      <c r="AH73" s="865"/>
      <c r="AI73" s="865"/>
      <c r="AJ73" s="865"/>
      <c r="AK73" s="865"/>
      <c r="AL73" s="865"/>
      <c r="AM73" s="865"/>
      <c r="AN73" s="865"/>
      <c r="AO73" s="865"/>
      <c r="AP73" s="865"/>
      <c r="AQ73" s="865"/>
      <c r="AR73" s="865"/>
      <c r="AS73" s="865"/>
      <c r="AT73" s="865"/>
      <c r="AU73" s="865"/>
      <c r="AV73" s="865"/>
      <c r="AW73" s="865"/>
      <c r="AX73" s="865"/>
      <c r="AY73" s="865"/>
      <c r="AZ73" s="867"/>
      <c r="BA73" s="867"/>
      <c r="BB73" s="867"/>
      <c r="BC73" s="867"/>
      <c r="BD73" s="868"/>
      <c r="BE73" s="232"/>
      <c r="BF73" s="232"/>
      <c r="BG73" s="232"/>
      <c r="BH73" s="232"/>
      <c r="BI73" s="232"/>
      <c r="BJ73" s="232"/>
      <c r="BK73" s="232"/>
      <c r="BL73" s="232"/>
      <c r="BM73" s="232"/>
      <c r="BN73" s="232"/>
      <c r="BO73" s="232"/>
      <c r="BP73" s="232"/>
      <c r="BQ73" s="229">
        <v>67</v>
      </c>
      <c r="BR73" s="234"/>
      <c r="BS73" s="897"/>
      <c r="BT73" s="898"/>
      <c r="BU73" s="898"/>
      <c r="BV73" s="898"/>
      <c r="BW73" s="898"/>
      <c r="BX73" s="898"/>
      <c r="BY73" s="898"/>
      <c r="BZ73" s="898"/>
      <c r="CA73" s="898"/>
      <c r="CB73" s="898"/>
      <c r="CC73" s="898"/>
      <c r="CD73" s="898"/>
      <c r="CE73" s="898"/>
      <c r="CF73" s="898"/>
      <c r="CG73" s="903"/>
      <c r="CH73" s="900"/>
      <c r="CI73" s="901"/>
      <c r="CJ73" s="901"/>
      <c r="CK73" s="901"/>
      <c r="CL73" s="902"/>
      <c r="CM73" s="900"/>
      <c r="CN73" s="901"/>
      <c r="CO73" s="901"/>
      <c r="CP73" s="901"/>
      <c r="CQ73" s="902"/>
      <c r="CR73" s="900"/>
      <c r="CS73" s="901"/>
      <c r="CT73" s="901"/>
      <c r="CU73" s="901"/>
      <c r="CV73" s="902"/>
      <c r="CW73" s="900"/>
      <c r="CX73" s="901"/>
      <c r="CY73" s="901"/>
      <c r="CZ73" s="901"/>
      <c r="DA73" s="902"/>
      <c r="DB73" s="900"/>
      <c r="DC73" s="901"/>
      <c r="DD73" s="901"/>
      <c r="DE73" s="901"/>
      <c r="DF73" s="902"/>
      <c r="DG73" s="900"/>
      <c r="DH73" s="901"/>
      <c r="DI73" s="901"/>
      <c r="DJ73" s="901"/>
      <c r="DK73" s="902"/>
      <c r="DL73" s="900"/>
      <c r="DM73" s="901"/>
      <c r="DN73" s="901"/>
      <c r="DO73" s="901"/>
      <c r="DP73" s="902"/>
      <c r="DQ73" s="900"/>
      <c r="DR73" s="901"/>
      <c r="DS73" s="901"/>
      <c r="DT73" s="901"/>
      <c r="DU73" s="902"/>
      <c r="DV73" s="897"/>
      <c r="DW73" s="898"/>
      <c r="DX73" s="898"/>
      <c r="DY73" s="898"/>
      <c r="DZ73" s="899"/>
      <c r="EA73" s="221"/>
    </row>
    <row r="74" spans="1:131" ht="26.25" customHeight="1" x14ac:dyDescent="0.15">
      <c r="A74" s="229">
        <v>7</v>
      </c>
      <c r="B74" s="911"/>
      <c r="C74" s="912"/>
      <c r="D74" s="912"/>
      <c r="E74" s="912"/>
      <c r="F74" s="912"/>
      <c r="G74" s="912"/>
      <c r="H74" s="912"/>
      <c r="I74" s="912"/>
      <c r="J74" s="912"/>
      <c r="K74" s="912"/>
      <c r="L74" s="912"/>
      <c r="M74" s="912"/>
      <c r="N74" s="912"/>
      <c r="O74" s="912"/>
      <c r="P74" s="913"/>
      <c r="Q74" s="914"/>
      <c r="R74" s="865"/>
      <c r="S74" s="865"/>
      <c r="T74" s="865"/>
      <c r="U74" s="865"/>
      <c r="V74" s="865"/>
      <c r="W74" s="865"/>
      <c r="X74" s="865"/>
      <c r="Y74" s="865"/>
      <c r="Z74" s="865"/>
      <c r="AA74" s="865"/>
      <c r="AB74" s="865"/>
      <c r="AC74" s="865"/>
      <c r="AD74" s="865"/>
      <c r="AE74" s="865"/>
      <c r="AF74" s="865"/>
      <c r="AG74" s="865"/>
      <c r="AH74" s="865"/>
      <c r="AI74" s="865"/>
      <c r="AJ74" s="865"/>
      <c r="AK74" s="865"/>
      <c r="AL74" s="865"/>
      <c r="AM74" s="865"/>
      <c r="AN74" s="865"/>
      <c r="AO74" s="865"/>
      <c r="AP74" s="865"/>
      <c r="AQ74" s="865"/>
      <c r="AR74" s="865"/>
      <c r="AS74" s="865"/>
      <c r="AT74" s="865"/>
      <c r="AU74" s="865"/>
      <c r="AV74" s="865"/>
      <c r="AW74" s="865"/>
      <c r="AX74" s="865"/>
      <c r="AY74" s="865"/>
      <c r="AZ74" s="867"/>
      <c r="BA74" s="867"/>
      <c r="BB74" s="867"/>
      <c r="BC74" s="867"/>
      <c r="BD74" s="868"/>
      <c r="BE74" s="232"/>
      <c r="BF74" s="232"/>
      <c r="BG74" s="232"/>
      <c r="BH74" s="232"/>
      <c r="BI74" s="232"/>
      <c r="BJ74" s="232"/>
      <c r="BK74" s="232"/>
      <c r="BL74" s="232"/>
      <c r="BM74" s="232"/>
      <c r="BN74" s="232"/>
      <c r="BO74" s="232"/>
      <c r="BP74" s="232"/>
      <c r="BQ74" s="229">
        <v>68</v>
      </c>
      <c r="BR74" s="234"/>
      <c r="BS74" s="897"/>
      <c r="BT74" s="898"/>
      <c r="BU74" s="898"/>
      <c r="BV74" s="898"/>
      <c r="BW74" s="898"/>
      <c r="BX74" s="898"/>
      <c r="BY74" s="898"/>
      <c r="BZ74" s="898"/>
      <c r="CA74" s="898"/>
      <c r="CB74" s="898"/>
      <c r="CC74" s="898"/>
      <c r="CD74" s="898"/>
      <c r="CE74" s="898"/>
      <c r="CF74" s="898"/>
      <c r="CG74" s="903"/>
      <c r="CH74" s="900"/>
      <c r="CI74" s="901"/>
      <c r="CJ74" s="901"/>
      <c r="CK74" s="901"/>
      <c r="CL74" s="902"/>
      <c r="CM74" s="900"/>
      <c r="CN74" s="901"/>
      <c r="CO74" s="901"/>
      <c r="CP74" s="901"/>
      <c r="CQ74" s="902"/>
      <c r="CR74" s="900"/>
      <c r="CS74" s="901"/>
      <c r="CT74" s="901"/>
      <c r="CU74" s="901"/>
      <c r="CV74" s="902"/>
      <c r="CW74" s="900"/>
      <c r="CX74" s="901"/>
      <c r="CY74" s="901"/>
      <c r="CZ74" s="901"/>
      <c r="DA74" s="902"/>
      <c r="DB74" s="900"/>
      <c r="DC74" s="901"/>
      <c r="DD74" s="901"/>
      <c r="DE74" s="901"/>
      <c r="DF74" s="902"/>
      <c r="DG74" s="900"/>
      <c r="DH74" s="901"/>
      <c r="DI74" s="901"/>
      <c r="DJ74" s="901"/>
      <c r="DK74" s="902"/>
      <c r="DL74" s="900"/>
      <c r="DM74" s="901"/>
      <c r="DN74" s="901"/>
      <c r="DO74" s="901"/>
      <c r="DP74" s="902"/>
      <c r="DQ74" s="900"/>
      <c r="DR74" s="901"/>
      <c r="DS74" s="901"/>
      <c r="DT74" s="901"/>
      <c r="DU74" s="902"/>
      <c r="DV74" s="897"/>
      <c r="DW74" s="898"/>
      <c r="DX74" s="898"/>
      <c r="DY74" s="898"/>
      <c r="DZ74" s="899"/>
      <c r="EA74" s="221"/>
    </row>
    <row r="75" spans="1:131" ht="26.25" customHeight="1" x14ac:dyDescent="0.15">
      <c r="A75" s="229">
        <v>8</v>
      </c>
      <c r="B75" s="911"/>
      <c r="C75" s="912"/>
      <c r="D75" s="912"/>
      <c r="E75" s="912"/>
      <c r="F75" s="912"/>
      <c r="G75" s="912"/>
      <c r="H75" s="912"/>
      <c r="I75" s="912"/>
      <c r="J75" s="912"/>
      <c r="K75" s="912"/>
      <c r="L75" s="912"/>
      <c r="M75" s="912"/>
      <c r="N75" s="912"/>
      <c r="O75" s="912"/>
      <c r="P75" s="913"/>
      <c r="Q75" s="915"/>
      <c r="R75" s="916"/>
      <c r="S75" s="916"/>
      <c r="T75" s="916"/>
      <c r="U75" s="869"/>
      <c r="V75" s="917"/>
      <c r="W75" s="916"/>
      <c r="X75" s="916"/>
      <c r="Y75" s="916"/>
      <c r="Z75" s="869"/>
      <c r="AA75" s="917"/>
      <c r="AB75" s="916"/>
      <c r="AC75" s="916"/>
      <c r="AD75" s="916"/>
      <c r="AE75" s="869"/>
      <c r="AF75" s="917"/>
      <c r="AG75" s="916"/>
      <c r="AH75" s="916"/>
      <c r="AI75" s="916"/>
      <c r="AJ75" s="869"/>
      <c r="AK75" s="917"/>
      <c r="AL75" s="916"/>
      <c r="AM75" s="916"/>
      <c r="AN75" s="916"/>
      <c r="AO75" s="869"/>
      <c r="AP75" s="917"/>
      <c r="AQ75" s="916"/>
      <c r="AR75" s="916"/>
      <c r="AS75" s="916"/>
      <c r="AT75" s="869"/>
      <c r="AU75" s="917"/>
      <c r="AV75" s="916"/>
      <c r="AW75" s="916"/>
      <c r="AX75" s="916"/>
      <c r="AY75" s="869"/>
      <c r="AZ75" s="867"/>
      <c r="BA75" s="867"/>
      <c r="BB75" s="867"/>
      <c r="BC75" s="867"/>
      <c r="BD75" s="868"/>
      <c r="BE75" s="232"/>
      <c r="BF75" s="232"/>
      <c r="BG75" s="232"/>
      <c r="BH75" s="232"/>
      <c r="BI75" s="232"/>
      <c r="BJ75" s="232"/>
      <c r="BK75" s="232"/>
      <c r="BL75" s="232"/>
      <c r="BM75" s="232"/>
      <c r="BN75" s="232"/>
      <c r="BO75" s="232"/>
      <c r="BP75" s="232"/>
      <c r="BQ75" s="229">
        <v>69</v>
      </c>
      <c r="BR75" s="234"/>
      <c r="BS75" s="897"/>
      <c r="BT75" s="898"/>
      <c r="BU75" s="898"/>
      <c r="BV75" s="898"/>
      <c r="BW75" s="898"/>
      <c r="BX75" s="898"/>
      <c r="BY75" s="898"/>
      <c r="BZ75" s="898"/>
      <c r="CA75" s="898"/>
      <c r="CB75" s="898"/>
      <c r="CC75" s="898"/>
      <c r="CD75" s="898"/>
      <c r="CE75" s="898"/>
      <c r="CF75" s="898"/>
      <c r="CG75" s="903"/>
      <c r="CH75" s="900"/>
      <c r="CI75" s="901"/>
      <c r="CJ75" s="901"/>
      <c r="CK75" s="901"/>
      <c r="CL75" s="902"/>
      <c r="CM75" s="900"/>
      <c r="CN75" s="901"/>
      <c r="CO75" s="901"/>
      <c r="CP75" s="901"/>
      <c r="CQ75" s="902"/>
      <c r="CR75" s="900"/>
      <c r="CS75" s="901"/>
      <c r="CT75" s="901"/>
      <c r="CU75" s="901"/>
      <c r="CV75" s="902"/>
      <c r="CW75" s="900"/>
      <c r="CX75" s="901"/>
      <c r="CY75" s="901"/>
      <c r="CZ75" s="901"/>
      <c r="DA75" s="902"/>
      <c r="DB75" s="900"/>
      <c r="DC75" s="901"/>
      <c r="DD75" s="901"/>
      <c r="DE75" s="901"/>
      <c r="DF75" s="902"/>
      <c r="DG75" s="900"/>
      <c r="DH75" s="901"/>
      <c r="DI75" s="901"/>
      <c r="DJ75" s="901"/>
      <c r="DK75" s="902"/>
      <c r="DL75" s="900"/>
      <c r="DM75" s="901"/>
      <c r="DN75" s="901"/>
      <c r="DO75" s="901"/>
      <c r="DP75" s="902"/>
      <c r="DQ75" s="900"/>
      <c r="DR75" s="901"/>
      <c r="DS75" s="901"/>
      <c r="DT75" s="901"/>
      <c r="DU75" s="902"/>
      <c r="DV75" s="897"/>
      <c r="DW75" s="898"/>
      <c r="DX75" s="898"/>
      <c r="DY75" s="898"/>
      <c r="DZ75" s="899"/>
      <c r="EA75" s="221"/>
    </row>
    <row r="76" spans="1:131" ht="26.25" customHeight="1" x14ac:dyDescent="0.15">
      <c r="A76" s="229">
        <v>9</v>
      </c>
      <c r="B76" s="911"/>
      <c r="C76" s="912"/>
      <c r="D76" s="912"/>
      <c r="E76" s="912"/>
      <c r="F76" s="912"/>
      <c r="G76" s="912"/>
      <c r="H76" s="912"/>
      <c r="I76" s="912"/>
      <c r="J76" s="912"/>
      <c r="K76" s="912"/>
      <c r="L76" s="912"/>
      <c r="M76" s="912"/>
      <c r="N76" s="912"/>
      <c r="O76" s="912"/>
      <c r="P76" s="913"/>
      <c r="Q76" s="915"/>
      <c r="R76" s="916"/>
      <c r="S76" s="916"/>
      <c r="T76" s="916"/>
      <c r="U76" s="869"/>
      <c r="V76" s="917"/>
      <c r="W76" s="916"/>
      <c r="X76" s="916"/>
      <c r="Y76" s="916"/>
      <c r="Z76" s="869"/>
      <c r="AA76" s="917"/>
      <c r="AB76" s="916"/>
      <c r="AC76" s="916"/>
      <c r="AD76" s="916"/>
      <c r="AE76" s="869"/>
      <c r="AF76" s="917"/>
      <c r="AG76" s="916"/>
      <c r="AH76" s="916"/>
      <c r="AI76" s="916"/>
      <c r="AJ76" s="869"/>
      <c r="AK76" s="917"/>
      <c r="AL76" s="916"/>
      <c r="AM76" s="916"/>
      <c r="AN76" s="916"/>
      <c r="AO76" s="869"/>
      <c r="AP76" s="917"/>
      <c r="AQ76" s="916"/>
      <c r="AR76" s="916"/>
      <c r="AS76" s="916"/>
      <c r="AT76" s="869"/>
      <c r="AU76" s="917"/>
      <c r="AV76" s="916"/>
      <c r="AW76" s="916"/>
      <c r="AX76" s="916"/>
      <c r="AY76" s="869"/>
      <c r="AZ76" s="867"/>
      <c r="BA76" s="867"/>
      <c r="BB76" s="867"/>
      <c r="BC76" s="867"/>
      <c r="BD76" s="868"/>
      <c r="BE76" s="232"/>
      <c r="BF76" s="232"/>
      <c r="BG76" s="232"/>
      <c r="BH76" s="232"/>
      <c r="BI76" s="232"/>
      <c r="BJ76" s="232"/>
      <c r="BK76" s="232"/>
      <c r="BL76" s="232"/>
      <c r="BM76" s="232"/>
      <c r="BN76" s="232"/>
      <c r="BO76" s="232"/>
      <c r="BP76" s="232"/>
      <c r="BQ76" s="229">
        <v>70</v>
      </c>
      <c r="BR76" s="234"/>
      <c r="BS76" s="897"/>
      <c r="BT76" s="898"/>
      <c r="BU76" s="898"/>
      <c r="BV76" s="898"/>
      <c r="BW76" s="898"/>
      <c r="BX76" s="898"/>
      <c r="BY76" s="898"/>
      <c r="BZ76" s="898"/>
      <c r="CA76" s="898"/>
      <c r="CB76" s="898"/>
      <c r="CC76" s="898"/>
      <c r="CD76" s="898"/>
      <c r="CE76" s="898"/>
      <c r="CF76" s="898"/>
      <c r="CG76" s="903"/>
      <c r="CH76" s="900"/>
      <c r="CI76" s="901"/>
      <c r="CJ76" s="901"/>
      <c r="CK76" s="901"/>
      <c r="CL76" s="902"/>
      <c r="CM76" s="900"/>
      <c r="CN76" s="901"/>
      <c r="CO76" s="901"/>
      <c r="CP76" s="901"/>
      <c r="CQ76" s="902"/>
      <c r="CR76" s="900"/>
      <c r="CS76" s="901"/>
      <c r="CT76" s="901"/>
      <c r="CU76" s="901"/>
      <c r="CV76" s="902"/>
      <c r="CW76" s="900"/>
      <c r="CX76" s="901"/>
      <c r="CY76" s="901"/>
      <c r="CZ76" s="901"/>
      <c r="DA76" s="902"/>
      <c r="DB76" s="900"/>
      <c r="DC76" s="901"/>
      <c r="DD76" s="901"/>
      <c r="DE76" s="901"/>
      <c r="DF76" s="902"/>
      <c r="DG76" s="900"/>
      <c r="DH76" s="901"/>
      <c r="DI76" s="901"/>
      <c r="DJ76" s="901"/>
      <c r="DK76" s="902"/>
      <c r="DL76" s="900"/>
      <c r="DM76" s="901"/>
      <c r="DN76" s="901"/>
      <c r="DO76" s="901"/>
      <c r="DP76" s="902"/>
      <c r="DQ76" s="900"/>
      <c r="DR76" s="901"/>
      <c r="DS76" s="901"/>
      <c r="DT76" s="901"/>
      <c r="DU76" s="902"/>
      <c r="DV76" s="897"/>
      <c r="DW76" s="898"/>
      <c r="DX76" s="898"/>
      <c r="DY76" s="898"/>
      <c r="DZ76" s="899"/>
      <c r="EA76" s="221"/>
    </row>
    <row r="77" spans="1:131" ht="26.25" customHeight="1" x14ac:dyDescent="0.15">
      <c r="A77" s="229">
        <v>10</v>
      </c>
      <c r="B77" s="911"/>
      <c r="C77" s="912"/>
      <c r="D77" s="912"/>
      <c r="E77" s="912"/>
      <c r="F77" s="912"/>
      <c r="G77" s="912"/>
      <c r="H77" s="912"/>
      <c r="I77" s="912"/>
      <c r="J77" s="912"/>
      <c r="K77" s="912"/>
      <c r="L77" s="912"/>
      <c r="M77" s="912"/>
      <c r="N77" s="912"/>
      <c r="O77" s="912"/>
      <c r="P77" s="913"/>
      <c r="Q77" s="915"/>
      <c r="R77" s="916"/>
      <c r="S77" s="916"/>
      <c r="T77" s="916"/>
      <c r="U77" s="869"/>
      <c r="V77" s="917"/>
      <c r="W77" s="916"/>
      <c r="X77" s="916"/>
      <c r="Y77" s="916"/>
      <c r="Z77" s="869"/>
      <c r="AA77" s="917"/>
      <c r="AB77" s="916"/>
      <c r="AC77" s="916"/>
      <c r="AD77" s="916"/>
      <c r="AE77" s="869"/>
      <c r="AF77" s="917"/>
      <c r="AG77" s="916"/>
      <c r="AH77" s="916"/>
      <c r="AI77" s="916"/>
      <c r="AJ77" s="869"/>
      <c r="AK77" s="917"/>
      <c r="AL77" s="916"/>
      <c r="AM77" s="916"/>
      <c r="AN77" s="916"/>
      <c r="AO77" s="869"/>
      <c r="AP77" s="917"/>
      <c r="AQ77" s="916"/>
      <c r="AR77" s="916"/>
      <c r="AS77" s="916"/>
      <c r="AT77" s="869"/>
      <c r="AU77" s="917"/>
      <c r="AV77" s="916"/>
      <c r="AW77" s="916"/>
      <c r="AX77" s="916"/>
      <c r="AY77" s="869"/>
      <c r="AZ77" s="867"/>
      <c r="BA77" s="867"/>
      <c r="BB77" s="867"/>
      <c r="BC77" s="867"/>
      <c r="BD77" s="868"/>
      <c r="BE77" s="232"/>
      <c r="BF77" s="232"/>
      <c r="BG77" s="232"/>
      <c r="BH77" s="232"/>
      <c r="BI77" s="232"/>
      <c r="BJ77" s="232"/>
      <c r="BK77" s="232"/>
      <c r="BL77" s="232"/>
      <c r="BM77" s="232"/>
      <c r="BN77" s="232"/>
      <c r="BO77" s="232"/>
      <c r="BP77" s="232"/>
      <c r="BQ77" s="229">
        <v>71</v>
      </c>
      <c r="BR77" s="234"/>
      <c r="BS77" s="897"/>
      <c r="BT77" s="898"/>
      <c r="BU77" s="898"/>
      <c r="BV77" s="898"/>
      <c r="BW77" s="898"/>
      <c r="BX77" s="898"/>
      <c r="BY77" s="898"/>
      <c r="BZ77" s="898"/>
      <c r="CA77" s="898"/>
      <c r="CB77" s="898"/>
      <c r="CC77" s="898"/>
      <c r="CD77" s="898"/>
      <c r="CE77" s="898"/>
      <c r="CF77" s="898"/>
      <c r="CG77" s="903"/>
      <c r="CH77" s="900"/>
      <c r="CI77" s="901"/>
      <c r="CJ77" s="901"/>
      <c r="CK77" s="901"/>
      <c r="CL77" s="902"/>
      <c r="CM77" s="900"/>
      <c r="CN77" s="901"/>
      <c r="CO77" s="901"/>
      <c r="CP77" s="901"/>
      <c r="CQ77" s="902"/>
      <c r="CR77" s="900"/>
      <c r="CS77" s="901"/>
      <c r="CT77" s="901"/>
      <c r="CU77" s="901"/>
      <c r="CV77" s="902"/>
      <c r="CW77" s="900"/>
      <c r="CX77" s="901"/>
      <c r="CY77" s="901"/>
      <c r="CZ77" s="901"/>
      <c r="DA77" s="902"/>
      <c r="DB77" s="900"/>
      <c r="DC77" s="901"/>
      <c r="DD77" s="901"/>
      <c r="DE77" s="901"/>
      <c r="DF77" s="902"/>
      <c r="DG77" s="900"/>
      <c r="DH77" s="901"/>
      <c r="DI77" s="901"/>
      <c r="DJ77" s="901"/>
      <c r="DK77" s="902"/>
      <c r="DL77" s="900"/>
      <c r="DM77" s="901"/>
      <c r="DN77" s="901"/>
      <c r="DO77" s="901"/>
      <c r="DP77" s="902"/>
      <c r="DQ77" s="900"/>
      <c r="DR77" s="901"/>
      <c r="DS77" s="901"/>
      <c r="DT77" s="901"/>
      <c r="DU77" s="902"/>
      <c r="DV77" s="897"/>
      <c r="DW77" s="898"/>
      <c r="DX77" s="898"/>
      <c r="DY77" s="898"/>
      <c r="DZ77" s="899"/>
      <c r="EA77" s="221"/>
    </row>
    <row r="78" spans="1:131" ht="26.25" customHeight="1" x14ac:dyDescent="0.15">
      <c r="A78" s="229">
        <v>11</v>
      </c>
      <c r="B78" s="911"/>
      <c r="C78" s="912"/>
      <c r="D78" s="912"/>
      <c r="E78" s="912"/>
      <c r="F78" s="912"/>
      <c r="G78" s="912"/>
      <c r="H78" s="912"/>
      <c r="I78" s="912"/>
      <c r="J78" s="912"/>
      <c r="K78" s="912"/>
      <c r="L78" s="912"/>
      <c r="M78" s="912"/>
      <c r="N78" s="912"/>
      <c r="O78" s="912"/>
      <c r="P78" s="913"/>
      <c r="Q78" s="914"/>
      <c r="R78" s="865"/>
      <c r="S78" s="865"/>
      <c r="T78" s="865"/>
      <c r="U78" s="865"/>
      <c r="V78" s="865"/>
      <c r="W78" s="865"/>
      <c r="X78" s="86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5"/>
      <c r="AY78" s="865"/>
      <c r="AZ78" s="867"/>
      <c r="BA78" s="867"/>
      <c r="BB78" s="867"/>
      <c r="BC78" s="867"/>
      <c r="BD78" s="868"/>
      <c r="BE78" s="232"/>
      <c r="BF78" s="232"/>
      <c r="BG78" s="232"/>
      <c r="BH78" s="232"/>
      <c r="BI78" s="232"/>
      <c r="BJ78" s="221"/>
      <c r="BK78" s="221"/>
      <c r="BL78" s="221"/>
      <c r="BM78" s="221"/>
      <c r="BN78" s="221"/>
      <c r="BO78" s="232"/>
      <c r="BP78" s="232"/>
      <c r="BQ78" s="229">
        <v>72</v>
      </c>
      <c r="BR78" s="234"/>
      <c r="BS78" s="897"/>
      <c r="BT78" s="898"/>
      <c r="BU78" s="898"/>
      <c r="BV78" s="898"/>
      <c r="BW78" s="898"/>
      <c r="BX78" s="898"/>
      <c r="BY78" s="898"/>
      <c r="BZ78" s="898"/>
      <c r="CA78" s="898"/>
      <c r="CB78" s="898"/>
      <c r="CC78" s="898"/>
      <c r="CD78" s="898"/>
      <c r="CE78" s="898"/>
      <c r="CF78" s="898"/>
      <c r="CG78" s="903"/>
      <c r="CH78" s="900"/>
      <c r="CI78" s="901"/>
      <c r="CJ78" s="901"/>
      <c r="CK78" s="901"/>
      <c r="CL78" s="902"/>
      <c r="CM78" s="900"/>
      <c r="CN78" s="901"/>
      <c r="CO78" s="901"/>
      <c r="CP78" s="901"/>
      <c r="CQ78" s="902"/>
      <c r="CR78" s="900"/>
      <c r="CS78" s="901"/>
      <c r="CT78" s="901"/>
      <c r="CU78" s="901"/>
      <c r="CV78" s="902"/>
      <c r="CW78" s="900"/>
      <c r="CX78" s="901"/>
      <c r="CY78" s="901"/>
      <c r="CZ78" s="901"/>
      <c r="DA78" s="902"/>
      <c r="DB78" s="900"/>
      <c r="DC78" s="901"/>
      <c r="DD78" s="901"/>
      <c r="DE78" s="901"/>
      <c r="DF78" s="902"/>
      <c r="DG78" s="900"/>
      <c r="DH78" s="901"/>
      <c r="DI78" s="901"/>
      <c r="DJ78" s="901"/>
      <c r="DK78" s="902"/>
      <c r="DL78" s="900"/>
      <c r="DM78" s="901"/>
      <c r="DN78" s="901"/>
      <c r="DO78" s="901"/>
      <c r="DP78" s="902"/>
      <c r="DQ78" s="900"/>
      <c r="DR78" s="901"/>
      <c r="DS78" s="901"/>
      <c r="DT78" s="901"/>
      <c r="DU78" s="902"/>
      <c r="DV78" s="897"/>
      <c r="DW78" s="898"/>
      <c r="DX78" s="898"/>
      <c r="DY78" s="898"/>
      <c r="DZ78" s="899"/>
      <c r="EA78" s="221"/>
    </row>
    <row r="79" spans="1:131" ht="26.25" customHeight="1" x14ac:dyDescent="0.15">
      <c r="A79" s="229">
        <v>12</v>
      </c>
      <c r="B79" s="911"/>
      <c r="C79" s="912"/>
      <c r="D79" s="912"/>
      <c r="E79" s="912"/>
      <c r="F79" s="912"/>
      <c r="G79" s="912"/>
      <c r="H79" s="912"/>
      <c r="I79" s="912"/>
      <c r="J79" s="912"/>
      <c r="K79" s="912"/>
      <c r="L79" s="912"/>
      <c r="M79" s="912"/>
      <c r="N79" s="912"/>
      <c r="O79" s="912"/>
      <c r="P79" s="913"/>
      <c r="Q79" s="914"/>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5"/>
      <c r="AP79" s="865"/>
      <c r="AQ79" s="865"/>
      <c r="AR79" s="865"/>
      <c r="AS79" s="865"/>
      <c r="AT79" s="865"/>
      <c r="AU79" s="865"/>
      <c r="AV79" s="865"/>
      <c r="AW79" s="865"/>
      <c r="AX79" s="865"/>
      <c r="AY79" s="865"/>
      <c r="AZ79" s="867"/>
      <c r="BA79" s="867"/>
      <c r="BB79" s="867"/>
      <c r="BC79" s="867"/>
      <c r="BD79" s="868"/>
      <c r="BE79" s="232"/>
      <c r="BF79" s="232"/>
      <c r="BG79" s="232"/>
      <c r="BH79" s="232"/>
      <c r="BI79" s="232"/>
      <c r="BJ79" s="221"/>
      <c r="BK79" s="221"/>
      <c r="BL79" s="221"/>
      <c r="BM79" s="221"/>
      <c r="BN79" s="221"/>
      <c r="BO79" s="232"/>
      <c r="BP79" s="232"/>
      <c r="BQ79" s="229">
        <v>73</v>
      </c>
      <c r="BR79" s="234"/>
      <c r="BS79" s="897"/>
      <c r="BT79" s="898"/>
      <c r="BU79" s="898"/>
      <c r="BV79" s="898"/>
      <c r="BW79" s="898"/>
      <c r="BX79" s="898"/>
      <c r="BY79" s="898"/>
      <c r="BZ79" s="898"/>
      <c r="CA79" s="898"/>
      <c r="CB79" s="898"/>
      <c r="CC79" s="898"/>
      <c r="CD79" s="898"/>
      <c r="CE79" s="898"/>
      <c r="CF79" s="898"/>
      <c r="CG79" s="903"/>
      <c r="CH79" s="900"/>
      <c r="CI79" s="901"/>
      <c r="CJ79" s="901"/>
      <c r="CK79" s="901"/>
      <c r="CL79" s="902"/>
      <c r="CM79" s="900"/>
      <c r="CN79" s="901"/>
      <c r="CO79" s="901"/>
      <c r="CP79" s="901"/>
      <c r="CQ79" s="902"/>
      <c r="CR79" s="900"/>
      <c r="CS79" s="901"/>
      <c r="CT79" s="901"/>
      <c r="CU79" s="901"/>
      <c r="CV79" s="902"/>
      <c r="CW79" s="900"/>
      <c r="CX79" s="901"/>
      <c r="CY79" s="901"/>
      <c r="CZ79" s="901"/>
      <c r="DA79" s="902"/>
      <c r="DB79" s="900"/>
      <c r="DC79" s="901"/>
      <c r="DD79" s="901"/>
      <c r="DE79" s="901"/>
      <c r="DF79" s="902"/>
      <c r="DG79" s="900"/>
      <c r="DH79" s="901"/>
      <c r="DI79" s="901"/>
      <c r="DJ79" s="901"/>
      <c r="DK79" s="902"/>
      <c r="DL79" s="900"/>
      <c r="DM79" s="901"/>
      <c r="DN79" s="901"/>
      <c r="DO79" s="901"/>
      <c r="DP79" s="902"/>
      <c r="DQ79" s="900"/>
      <c r="DR79" s="901"/>
      <c r="DS79" s="901"/>
      <c r="DT79" s="901"/>
      <c r="DU79" s="902"/>
      <c r="DV79" s="897"/>
      <c r="DW79" s="898"/>
      <c r="DX79" s="898"/>
      <c r="DY79" s="898"/>
      <c r="DZ79" s="899"/>
      <c r="EA79" s="221"/>
    </row>
    <row r="80" spans="1:131" ht="26.25" customHeight="1" x14ac:dyDescent="0.15">
      <c r="A80" s="229">
        <v>13</v>
      </c>
      <c r="B80" s="911"/>
      <c r="C80" s="912"/>
      <c r="D80" s="912"/>
      <c r="E80" s="912"/>
      <c r="F80" s="912"/>
      <c r="G80" s="912"/>
      <c r="H80" s="912"/>
      <c r="I80" s="912"/>
      <c r="J80" s="912"/>
      <c r="K80" s="912"/>
      <c r="L80" s="912"/>
      <c r="M80" s="912"/>
      <c r="N80" s="912"/>
      <c r="O80" s="912"/>
      <c r="P80" s="913"/>
      <c r="Q80" s="914"/>
      <c r="R80" s="865"/>
      <c r="S80" s="865"/>
      <c r="T80" s="865"/>
      <c r="U80" s="865"/>
      <c r="V80" s="865"/>
      <c r="W80" s="865"/>
      <c r="X80" s="865"/>
      <c r="Y80" s="865"/>
      <c r="Z80" s="865"/>
      <c r="AA80" s="865"/>
      <c r="AB80" s="865"/>
      <c r="AC80" s="865"/>
      <c r="AD80" s="865"/>
      <c r="AE80" s="865"/>
      <c r="AF80" s="865"/>
      <c r="AG80" s="865"/>
      <c r="AH80" s="865"/>
      <c r="AI80" s="865"/>
      <c r="AJ80" s="865"/>
      <c r="AK80" s="865"/>
      <c r="AL80" s="865"/>
      <c r="AM80" s="865"/>
      <c r="AN80" s="865"/>
      <c r="AO80" s="865"/>
      <c r="AP80" s="865"/>
      <c r="AQ80" s="865"/>
      <c r="AR80" s="865"/>
      <c r="AS80" s="865"/>
      <c r="AT80" s="865"/>
      <c r="AU80" s="865"/>
      <c r="AV80" s="865"/>
      <c r="AW80" s="865"/>
      <c r="AX80" s="865"/>
      <c r="AY80" s="865"/>
      <c r="AZ80" s="867"/>
      <c r="BA80" s="867"/>
      <c r="BB80" s="867"/>
      <c r="BC80" s="867"/>
      <c r="BD80" s="868"/>
      <c r="BE80" s="232"/>
      <c r="BF80" s="232"/>
      <c r="BG80" s="232"/>
      <c r="BH80" s="232"/>
      <c r="BI80" s="232"/>
      <c r="BJ80" s="232"/>
      <c r="BK80" s="232"/>
      <c r="BL80" s="232"/>
      <c r="BM80" s="232"/>
      <c r="BN80" s="232"/>
      <c r="BO80" s="232"/>
      <c r="BP80" s="232"/>
      <c r="BQ80" s="229">
        <v>74</v>
      </c>
      <c r="BR80" s="234"/>
      <c r="BS80" s="897"/>
      <c r="BT80" s="898"/>
      <c r="BU80" s="898"/>
      <c r="BV80" s="898"/>
      <c r="BW80" s="898"/>
      <c r="BX80" s="898"/>
      <c r="BY80" s="898"/>
      <c r="BZ80" s="898"/>
      <c r="CA80" s="898"/>
      <c r="CB80" s="898"/>
      <c r="CC80" s="898"/>
      <c r="CD80" s="898"/>
      <c r="CE80" s="898"/>
      <c r="CF80" s="898"/>
      <c r="CG80" s="903"/>
      <c r="CH80" s="900"/>
      <c r="CI80" s="901"/>
      <c r="CJ80" s="901"/>
      <c r="CK80" s="901"/>
      <c r="CL80" s="902"/>
      <c r="CM80" s="900"/>
      <c r="CN80" s="901"/>
      <c r="CO80" s="901"/>
      <c r="CP80" s="901"/>
      <c r="CQ80" s="902"/>
      <c r="CR80" s="900"/>
      <c r="CS80" s="901"/>
      <c r="CT80" s="901"/>
      <c r="CU80" s="901"/>
      <c r="CV80" s="902"/>
      <c r="CW80" s="900"/>
      <c r="CX80" s="901"/>
      <c r="CY80" s="901"/>
      <c r="CZ80" s="901"/>
      <c r="DA80" s="902"/>
      <c r="DB80" s="900"/>
      <c r="DC80" s="901"/>
      <c r="DD80" s="901"/>
      <c r="DE80" s="901"/>
      <c r="DF80" s="902"/>
      <c r="DG80" s="900"/>
      <c r="DH80" s="901"/>
      <c r="DI80" s="901"/>
      <c r="DJ80" s="901"/>
      <c r="DK80" s="902"/>
      <c r="DL80" s="900"/>
      <c r="DM80" s="901"/>
      <c r="DN80" s="901"/>
      <c r="DO80" s="901"/>
      <c r="DP80" s="902"/>
      <c r="DQ80" s="900"/>
      <c r="DR80" s="901"/>
      <c r="DS80" s="901"/>
      <c r="DT80" s="901"/>
      <c r="DU80" s="902"/>
      <c r="DV80" s="897"/>
      <c r="DW80" s="898"/>
      <c r="DX80" s="898"/>
      <c r="DY80" s="898"/>
      <c r="DZ80" s="899"/>
      <c r="EA80" s="221"/>
    </row>
    <row r="81" spans="1:131" ht="26.25" customHeight="1" x14ac:dyDescent="0.15">
      <c r="A81" s="229">
        <v>14</v>
      </c>
      <c r="B81" s="911"/>
      <c r="C81" s="912"/>
      <c r="D81" s="912"/>
      <c r="E81" s="912"/>
      <c r="F81" s="912"/>
      <c r="G81" s="912"/>
      <c r="H81" s="912"/>
      <c r="I81" s="912"/>
      <c r="J81" s="912"/>
      <c r="K81" s="912"/>
      <c r="L81" s="912"/>
      <c r="M81" s="912"/>
      <c r="N81" s="912"/>
      <c r="O81" s="912"/>
      <c r="P81" s="913"/>
      <c r="Q81" s="914"/>
      <c r="R81" s="865"/>
      <c r="S81" s="865"/>
      <c r="T81" s="865"/>
      <c r="U81" s="865"/>
      <c r="V81" s="865"/>
      <c r="W81" s="865"/>
      <c r="X81" s="865"/>
      <c r="Y81" s="865"/>
      <c r="Z81" s="865"/>
      <c r="AA81" s="865"/>
      <c r="AB81" s="865"/>
      <c r="AC81" s="865"/>
      <c r="AD81" s="865"/>
      <c r="AE81" s="865"/>
      <c r="AF81" s="865"/>
      <c r="AG81" s="865"/>
      <c r="AH81" s="865"/>
      <c r="AI81" s="865"/>
      <c r="AJ81" s="865"/>
      <c r="AK81" s="865"/>
      <c r="AL81" s="865"/>
      <c r="AM81" s="865"/>
      <c r="AN81" s="865"/>
      <c r="AO81" s="865"/>
      <c r="AP81" s="865"/>
      <c r="AQ81" s="865"/>
      <c r="AR81" s="865"/>
      <c r="AS81" s="865"/>
      <c r="AT81" s="865"/>
      <c r="AU81" s="865"/>
      <c r="AV81" s="865"/>
      <c r="AW81" s="865"/>
      <c r="AX81" s="865"/>
      <c r="AY81" s="865"/>
      <c r="AZ81" s="867"/>
      <c r="BA81" s="867"/>
      <c r="BB81" s="867"/>
      <c r="BC81" s="867"/>
      <c r="BD81" s="868"/>
      <c r="BE81" s="232"/>
      <c r="BF81" s="232"/>
      <c r="BG81" s="232"/>
      <c r="BH81" s="232"/>
      <c r="BI81" s="232"/>
      <c r="BJ81" s="232"/>
      <c r="BK81" s="232"/>
      <c r="BL81" s="232"/>
      <c r="BM81" s="232"/>
      <c r="BN81" s="232"/>
      <c r="BO81" s="232"/>
      <c r="BP81" s="232"/>
      <c r="BQ81" s="229">
        <v>75</v>
      </c>
      <c r="BR81" s="234"/>
      <c r="BS81" s="897"/>
      <c r="BT81" s="898"/>
      <c r="BU81" s="898"/>
      <c r="BV81" s="898"/>
      <c r="BW81" s="898"/>
      <c r="BX81" s="898"/>
      <c r="BY81" s="898"/>
      <c r="BZ81" s="898"/>
      <c r="CA81" s="898"/>
      <c r="CB81" s="898"/>
      <c r="CC81" s="898"/>
      <c r="CD81" s="898"/>
      <c r="CE81" s="898"/>
      <c r="CF81" s="898"/>
      <c r="CG81" s="903"/>
      <c r="CH81" s="900"/>
      <c r="CI81" s="901"/>
      <c r="CJ81" s="901"/>
      <c r="CK81" s="901"/>
      <c r="CL81" s="902"/>
      <c r="CM81" s="900"/>
      <c r="CN81" s="901"/>
      <c r="CO81" s="901"/>
      <c r="CP81" s="901"/>
      <c r="CQ81" s="902"/>
      <c r="CR81" s="900"/>
      <c r="CS81" s="901"/>
      <c r="CT81" s="901"/>
      <c r="CU81" s="901"/>
      <c r="CV81" s="902"/>
      <c r="CW81" s="900"/>
      <c r="CX81" s="901"/>
      <c r="CY81" s="901"/>
      <c r="CZ81" s="901"/>
      <c r="DA81" s="902"/>
      <c r="DB81" s="900"/>
      <c r="DC81" s="901"/>
      <c r="DD81" s="901"/>
      <c r="DE81" s="901"/>
      <c r="DF81" s="902"/>
      <c r="DG81" s="900"/>
      <c r="DH81" s="901"/>
      <c r="DI81" s="901"/>
      <c r="DJ81" s="901"/>
      <c r="DK81" s="902"/>
      <c r="DL81" s="900"/>
      <c r="DM81" s="901"/>
      <c r="DN81" s="901"/>
      <c r="DO81" s="901"/>
      <c r="DP81" s="902"/>
      <c r="DQ81" s="900"/>
      <c r="DR81" s="901"/>
      <c r="DS81" s="901"/>
      <c r="DT81" s="901"/>
      <c r="DU81" s="902"/>
      <c r="DV81" s="897"/>
      <c r="DW81" s="898"/>
      <c r="DX81" s="898"/>
      <c r="DY81" s="898"/>
      <c r="DZ81" s="899"/>
      <c r="EA81" s="221"/>
    </row>
    <row r="82" spans="1:131" ht="26.25" customHeight="1" x14ac:dyDescent="0.15">
      <c r="A82" s="229">
        <v>15</v>
      </c>
      <c r="B82" s="911"/>
      <c r="C82" s="912"/>
      <c r="D82" s="912"/>
      <c r="E82" s="912"/>
      <c r="F82" s="912"/>
      <c r="G82" s="912"/>
      <c r="H82" s="912"/>
      <c r="I82" s="912"/>
      <c r="J82" s="912"/>
      <c r="K82" s="912"/>
      <c r="L82" s="912"/>
      <c r="M82" s="912"/>
      <c r="N82" s="912"/>
      <c r="O82" s="912"/>
      <c r="P82" s="913"/>
      <c r="Q82" s="914"/>
      <c r="R82" s="865"/>
      <c r="S82" s="865"/>
      <c r="T82" s="865"/>
      <c r="U82" s="865"/>
      <c r="V82" s="865"/>
      <c r="W82" s="865"/>
      <c r="X82" s="865"/>
      <c r="Y82" s="865"/>
      <c r="Z82" s="865"/>
      <c r="AA82" s="865"/>
      <c r="AB82" s="865"/>
      <c r="AC82" s="865"/>
      <c r="AD82" s="865"/>
      <c r="AE82" s="865"/>
      <c r="AF82" s="865"/>
      <c r="AG82" s="865"/>
      <c r="AH82" s="865"/>
      <c r="AI82" s="865"/>
      <c r="AJ82" s="865"/>
      <c r="AK82" s="865"/>
      <c r="AL82" s="865"/>
      <c r="AM82" s="865"/>
      <c r="AN82" s="865"/>
      <c r="AO82" s="865"/>
      <c r="AP82" s="865"/>
      <c r="AQ82" s="865"/>
      <c r="AR82" s="865"/>
      <c r="AS82" s="865"/>
      <c r="AT82" s="865"/>
      <c r="AU82" s="865"/>
      <c r="AV82" s="865"/>
      <c r="AW82" s="865"/>
      <c r="AX82" s="865"/>
      <c r="AY82" s="865"/>
      <c r="AZ82" s="867"/>
      <c r="BA82" s="867"/>
      <c r="BB82" s="867"/>
      <c r="BC82" s="867"/>
      <c r="BD82" s="868"/>
      <c r="BE82" s="232"/>
      <c r="BF82" s="232"/>
      <c r="BG82" s="232"/>
      <c r="BH82" s="232"/>
      <c r="BI82" s="232"/>
      <c r="BJ82" s="232"/>
      <c r="BK82" s="232"/>
      <c r="BL82" s="232"/>
      <c r="BM82" s="232"/>
      <c r="BN82" s="232"/>
      <c r="BO82" s="232"/>
      <c r="BP82" s="232"/>
      <c r="BQ82" s="229">
        <v>76</v>
      </c>
      <c r="BR82" s="234"/>
      <c r="BS82" s="897"/>
      <c r="BT82" s="898"/>
      <c r="BU82" s="898"/>
      <c r="BV82" s="898"/>
      <c r="BW82" s="898"/>
      <c r="BX82" s="898"/>
      <c r="BY82" s="898"/>
      <c r="BZ82" s="898"/>
      <c r="CA82" s="898"/>
      <c r="CB82" s="898"/>
      <c r="CC82" s="898"/>
      <c r="CD82" s="898"/>
      <c r="CE82" s="898"/>
      <c r="CF82" s="898"/>
      <c r="CG82" s="903"/>
      <c r="CH82" s="900"/>
      <c r="CI82" s="901"/>
      <c r="CJ82" s="901"/>
      <c r="CK82" s="901"/>
      <c r="CL82" s="902"/>
      <c r="CM82" s="900"/>
      <c r="CN82" s="901"/>
      <c r="CO82" s="901"/>
      <c r="CP82" s="901"/>
      <c r="CQ82" s="902"/>
      <c r="CR82" s="900"/>
      <c r="CS82" s="901"/>
      <c r="CT82" s="901"/>
      <c r="CU82" s="901"/>
      <c r="CV82" s="902"/>
      <c r="CW82" s="900"/>
      <c r="CX82" s="901"/>
      <c r="CY82" s="901"/>
      <c r="CZ82" s="901"/>
      <c r="DA82" s="902"/>
      <c r="DB82" s="900"/>
      <c r="DC82" s="901"/>
      <c r="DD82" s="901"/>
      <c r="DE82" s="901"/>
      <c r="DF82" s="902"/>
      <c r="DG82" s="900"/>
      <c r="DH82" s="901"/>
      <c r="DI82" s="901"/>
      <c r="DJ82" s="901"/>
      <c r="DK82" s="902"/>
      <c r="DL82" s="900"/>
      <c r="DM82" s="901"/>
      <c r="DN82" s="901"/>
      <c r="DO82" s="901"/>
      <c r="DP82" s="902"/>
      <c r="DQ82" s="900"/>
      <c r="DR82" s="901"/>
      <c r="DS82" s="901"/>
      <c r="DT82" s="901"/>
      <c r="DU82" s="902"/>
      <c r="DV82" s="897"/>
      <c r="DW82" s="898"/>
      <c r="DX82" s="898"/>
      <c r="DY82" s="898"/>
      <c r="DZ82" s="899"/>
      <c r="EA82" s="221"/>
    </row>
    <row r="83" spans="1:131" ht="26.25" customHeight="1" x14ac:dyDescent="0.15">
      <c r="A83" s="229">
        <v>16</v>
      </c>
      <c r="B83" s="911"/>
      <c r="C83" s="912"/>
      <c r="D83" s="912"/>
      <c r="E83" s="912"/>
      <c r="F83" s="912"/>
      <c r="G83" s="912"/>
      <c r="H83" s="912"/>
      <c r="I83" s="912"/>
      <c r="J83" s="912"/>
      <c r="K83" s="912"/>
      <c r="L83" s="912"/>
      <c r="M83" s="912"/>
      <c r="N83" s="912"/>
      <c r="O83" s="912"/>
      <c r="P83" s="913"/>
      <c r="Q83" s="914"/>
      <c r="R83" s="865"/>
      <c r="S83" s="865"/>
      <c r="T83" s="865"/>
      <c r="U83" s="865"/>
      <c r="V83" s="865"/>
      <c r="W83" s="865"/>
      <c r="X83" s="865"/>
      <c r="Y83" s="865"/>
      <c r="Z83" s="865"/>
      <c r="AA83" s="865"/>
      <c r="AB83" s="865"/>
      <c r="AC83" s="865"/>
      <c r="AD83" s="865"/>
      <c r="AE83" s="865"/>
      <c r="AF83" s="865"/>
      <c r="AG83" s="865"/>
      <c r="AH83" s="865"/>
      <c r="AI83" s="865"/>
      <c r="AJ83" s="865"/>
      <c r="AK83" s="865"/>
      <c r="AL83" s="865"/>
      <c r="AM83" s="865"/>
      <c r="AN83" s="865"/>
      <c r="AO83" s="865"/>
      <c r="AP83" s="865"/>
      <c r="AQ83" s="865"/>
      <c r="AR83" s="865"/>
      <c r="AS83" s="865"/>
      <c r="AT83" s="865"/>
      <c r="AU83" s="865"/>
      <c r="AV83" s="865"/>
      <c r="AW83" s="865"/>
      <c r="AX83" s="865"/>
      <c r="AY83" s="865"/>
      <c r="AZ83" s="867"/>
      <c r="BA83" s="867"/>
      <c r="BB83" s="867"/>
      <c r="BC83" s="867"/>
      <c r="BD83" s="868"/>
      <c r="BE83" s="232"/>
      <c r="BF83" s="232"/>
      <c r="BG83" s="232"/>
      <c r="BH83" s="232"/>
      <c r="BI83" s="232"/>
      <c r="BJ83" s="232"/>
      <c r="BK83" s="232"/>
      <c r="BL83" s="232"/>
      <c r="BM83" s="232"/>
      <c r="BN83" s="232"/>
      <c r="BO83" s="232"/>
      <c r="BP83" s="232"/>
      <c r="BQ83" s="229">
        <v>77</v>
      </c>
      <c r="BR83" s="234"/>
      <c r="BS83" s="897"/>
      <c r="BT83" s="898"/>
      <c r="BU83" s="898"/>
      <c r="BV83" s="898"/>
      <c r="BW83" s="898"/>
      <c r="BX83" s="898"/>
      <c r="BY83" s="898"/>
      <c r="BZ83" s="898"/>
      <c r="CA83" s="898"/>
      <c r="CB83" s="898"/>
      <c r="CC83" s="898"/>
      <c r="CD83" s="898"/>
      <c r="CE83" s="898"/>
      <c r="CF83" s="898"/>
      <c r="CG83" s="903"/>
      <c r="CH83" s="900"/>
      <c r="CI83" s="901"/>
      <c r="CJ83" s="901"/>
      <c r="CK83" s="901"/>
      <c r="CL83" s="902"/>
      <c r="CM83" s="900"/>
      <c r="CN83" s="901"/>
      <c r="CO83" s="901"/>
      <c r="CP83" s="901"/>
      <c r="CQ83" s="902"/>
      <c r="CR83" s="900"/>
      <c r="CS83" s="901"/>
      <c r="CT83" s="901"/>
      <c r="CU83" s="901"/>
      <c r="CV83" s="902"/>
      <c r="CW83" s="900"/>
      <c r="CX83" s="901"/>
      <c r="CY83" s="901"/>
      <c r="CZ83" s="901"/>
      <c r="DA83" s="902"/>
      <c r="DB83" s="900"/>
      <c r="DC83" s="901"/>
      <c r="DD83" s="901"/>
      <c r="DE83" s="901"/>
      <c r="DF83" s="902"/>
      <c r="DG83" s="900"/>
      <c r="DH83" s="901"/>
      <c r="DI83" s="901"/>
      <c r="DJ83" s="901"/>
      <c r="DK83" s="902"/>
      <c r="DL83" s="900"/>
      <c r="DM83" s="901"/>
      <c r="DN83" s="901"/>
      <c r="DO83" s="901"/>
      <c r="DP83" s="902"/>
      <c r="DQ83" s="900"/>
      <c r="DR83" s="901"/>
      <c r="DS83" s="901"/>
      <c r="DT83" s="901"/>
      <c r="DU83" s="902"/>
      <c r="DV83" s="897"/>
      <c r="DW83" s="898"/>
      <c r="DX83" s="898"/>
      <c r="DY83" s="898"/>
      <c r="DZ83" s="899"/>
      <c r="EA83" s="221"/>
    </row>
    <row r="84" spans="1:131" ht="26.25" customHeight="1" x14ac:dyDescent="0.15">
      <c r="A84" s="229">
        <v>17</v>
      </c>
      <c r="B84" s="911"/>
      <c r="C84" s="912"/>
      <c r="D84" s="912"/>
      <c r="E84" s="912"/>
      <c r="F84" s="912"/>
      <c r="G84" s="912"/>
      <c r="H84" s="912"/>
      <c r="I84" s="912"/>
      <c r="J84" s="912"/>
      <c r="K84" s="912"/>
      <c r="L84" s="912"/>
      <c r="M84" s="912"/>
      <c r="N84" s="912"/>
      <c r="O84" s="912"/>
      <c r="P84" s="913"/>
      <c r="Q84" s="914"/>
      <c r="R84" s="865"/>
      <c r="S84" s="865"/>
      <c r="T84" s="865"/>
      <c r="U84" s="865"/>
      <c r="V84" s="865"/>
      <c r="W84" s="865"/>
      <c r="X84" s="865"/>
      <c r="Y84" s="865"/>
      <c r="Z84" s="865"/>
      <c r="AA84" s="865"/>
      <c r="AB84" s="865"/>
      <c r="AC84" s="865"/>
      <c r="AD84" s="865"/>
      <c r="AE84" s="865"/>
      <c r="AF84" s="865"/>
      <c r="AG84" s="865"/>
      <c r="AH84" s="865"/>
      <c r="AI84" s="865"/>
      <c r="AJ84" s="865"/>
      <c r="AK84" s="865"/>
      <c r="AL84" s="865"/>
      <c r="AM84" s="865"/>
      <c r="AN84" s="865"/>
      <c r="AO84" s="865"/>
      <c r="AP84" s="865"/>
      <c r="AQ84" s="865"/>
      <c r="AR84" s="865"/>
      <c r="AS84" s="865"/>
      <c r="AT84" s="865"/>
      <c r="AU84" s="865"/>
      <c r="AV84" s="865"/>
      <c r="AW84" s="865"/>
      <c r="AX84" s="865"/>
      <c r="AY84" s="865"/>
      <c r="AZ84" s="867"/>
      <c r="BA84" s="867"/>
      <c r="BB84" s="867"/>
      <c r="BC84" s="867"/>
      <c r="BD84" s="868"/>
      <c r="BE84" s="232"/>
      <c r="BF84" s="232"/>
      <c r="BG84" s="232"/>
      <c r="BH84" s="232"/>
      <c r="BI84" s="232"/>
      <c r="BJ84" s="232"/>
      <c r="BK84" s="232"/>
      <c r="BL84" s="232"/>
      <c r="BM84" s="232"/>
      <c r="BN84" s="232"/>
      <c r="BO84" s="232"/>
      <c r="BP84" s="232"/>
      <c r="BQ84" s="229">
        <v>78</v>
      </c>
      <c r="BR84" s="234"/>
      <c r="BS84" s="897"/>
      <c r="BT84" s="898"/>
      <c r="BU84" s="898"/>
      <c r="BV84" s="898"/>
      <c r="BW84" s="898"/>
      <c r="BX84" s="898"/>
      <c r="BY84" s="898"/>
      <c r="BZ84" s="898"/>
      <c r="CA84" s="898"/>
      <c r="CB84" s="898"/>
      <c r="CC84" s="898"/>
      <c r="CD84" s="898"/>
      <c r="CE84" s="898"/>
      <c r="CF84" s="898"/>
      <c r="CG84" s="903"/>
      <c r="CH84" s="900"/>
      <c r="CI84" s="901"/>
      <c r="CJ84" s="901"/>
      <c r="CK84" s="901"/>
      <c r="CL84" s="902"/>
      <c r="CM84" s="900"/>
      <c r="CN84" s="901"/>
      <c r="CO84" s="901"/>
      <c r="CP84" s="901"/>
      <c r="CQ84" s="902"/>
      <c r="CR84" s="900"/>
      <c r="CS84" s="901"/>
      <c r="CT84" s="901"/>
      <c r="CU84" s="901"/>
      <c r="CV84" s="902"/>
      <c r="CW84" s="900"/>
      <c r="CX84" s="901"/>
      <c r="CY84" s="901"/>
      <c r="CZ84" s="901"/>
      <c r="DA84" s="902"/>
      <c r="DB84" s="900"/>
      <c r="DC84" s="901"/>
      <c r="DD84" s="901"/>
      <c r="DE84" s="901"/>
      <c r="DF84" s="902"/>
      <c r="DG84" s="900"/>
      <c r="DH84" s="901"/>
      <c r="DI84" s="901"/>
      <c r="DJ84" s="901"/>
      <c r="DK84" s="902"/>
      <c r="DL84" s="900"/>
      <c r="DM84" s="901"/>
      <c r="DN84" s="901"/>
      <c r="DO84" s="901"/>
      <c r="DP84" s="902"/>
      <c r="DQ84" s="900"/>
      <c r="DR84" s="901"/>
      <c r="DS84" s="901"/>
      <c r="DT84" s="901"/>
      <c r="DU84" s="902"/>
      <c r="DV84" s="897"/>
      <c r="DW84" s="898"/>
      <c r="DX84" s="898"/>
      <c r="DY84" s="898"/>
      <c r="DZ84" s="899"/>
      <c r="EA84" s="221"/>
    </row>
    <row r="85" spans="1:131" ht="26.25" customHeight="1" x14ac:dyDescent="0.15">
      <c r="A85" s="229">
        <v>18</v>
      </c>
      <c r="B85" s="911"/>
      <c r="C85" s="912"/>
      <c r="D85" s="912"/>
      <c r="E85" s="912"/>
      <c r="F85" s="912"/>
      <c r="G85" s="912"/>
      <c r="H85" s="912"/>
      <c r="I85" s="912"/>
      <c r="J85" s="912"/>
      <c r="K85" s="912"/>
      <c r="L85" s="912"/>
      <c r="M85" s="912"/>
      <c r="N85" s="912"/>
      <c r="O85" s="912"/>
      <c r="P85" s="913"/>
      <c r="Q85" s="914"/>
      <c r="R85" s="865"/>
      <c r="S85" s="865"/>
      <c r="T85" s="865"/>
      <c r="U85" s="865"/>
      <c r="V85" s="865"/>
      <c r="W85" s="865"/>
      <c r="X85" s="865"/>
      <c r="Y85" s="865"/>
      <c r="Z85" s="865"/>
      <c r="AA85" s="865"/>
      <c r="AB85" s="865"/>
      <c r="AC85" s="865"/>
      <c r="AD85" s="865"/>
      <c r="AE85" s="865"/>
      <c r="AF85" s="865"/>
      <c r="AG85" s="865"/>
      <c r="AH85" s="865"/>
      <c r="AI85" s="865"/>
      <c r="AJ85" s="865"/>
      <c r="AK85" s="865"/>
      <c r="AL85" s="865"/>
      <c r="AM85" s="865"/>
      <c r="AN85" s="865"/>
      <c r="AO85" s="865"/>
      <c r="AP85" s="865"/>
      <c r="AQ85" s="865"/>
      <c r="AR85" s="865"/>
      <c r="AS85" s="865"/>
      <c r="AT85" s="865"/>
      <c r="AU85" s="865"/>
      <c r="AV85" s="865"/>
      <c r="AW85" s="865"/>
      <c r="AX85" s="865"/>
      <c r="AY85" s="865"/>
      <c r="AZ85" s="867"/>
      <c r="BA85" s="867"/>
      <c r="BB85" s="867"/>
      <c r="BC85" s="867"/>
      <c r="BD85" s="868"/>
      <c r="BE85" s="232"/>
      <c r="BF85" s="232"/>
      <c r="BG85" s="232"/>
      <c r="BH85" s="232"/>
      <c r="BI85" s="232"/>
      <c r="BJ85" s="232"/>
      <c r="BK85" s="232"/>
      <c r="BL85" s="232"/>
      <c r="BM85" s="232"/>
      <c r="BN85" s="232"/>
      <c r="BO85" s="232"/>
      <c r="BP85" s="232"/>
      <c r="BQ85" s="229">
        <v>79</v>
      </c>
      <c r="BR85" s="234"/>
      <c r="BS85" s="897"/>
      <c r="BT85" s="898"/>
      <c r="BU85" s="898"/>
      <c r="BV85" s="898"/>
      <c r="BW85" s="898"/>
      <c r="BX85" s="898"/>
      <c r="BY85" s="898"/>
      <c r="BZ85" s="898"/>
      <c r="CA85" s="898"/>
      <c r="CB85" s="898"/>
      <c r="CC85" s="898"/>
      <c r="CD85" s="898"/>
      <c r="CE85" s="898"/>
      <c r="CF85" s="898"/>
      <c r="CG85" s="903"/>
      <c r="CH85" s="900"/>
      <c r="CI85" s="901"/>
      <c r="CJ85" s="901"/>
      <c r="CK85" s="901"/>
      <c r="CL85" s="902"/>
      <c r="CM85" s="900"/>
      <c r="CN85" s="901"/>
      <c r="CO85" s="901"/>
      <c r="CP85" s="901"/>
      <c r="CQ85" s="902"/>
      <c r="CR85" s="900"/>
      <c r="CS85" s="901"/>
      <c r="CT85" s="901"/>
      <c r="CU85" s="901"/>
      <c r="CV85" s="902"/>
      <c r="CW85" s="900"/>
      <c r="CX85" s="901"/>
      <c r="CY85" s="901"/>
      <c r="CZ85" s="901"/>
      <c r="DA85" s="902"/>
      <c r="DB85" s="900"/>
      <c r="DC85" s="901"/>
      <c r="DD85" s="901"/>
      <c r="DE85" s="901"/>
      <c r="DF85" s="902"/>
      <c r="DG85" s="900"/>
      <c r="DH85" s="901"/>
      <c r="DI85" s="901"/>
      <c r="DJ85" s="901"/>
      <c r="DK85" s="902"/>
      <c r="DL85" s="900"/>
      <c r="DM85" s="901"/>
      <c r="DN85" s="901"/>
      <c r="DO85" s="901"/>
      <c r="DP85" s="902"/>
      <c r="DQ85" s="900"/>
      <c r="DR85" s="901"/>
      <c r="DS85" s="901"/>
      <c r="DT85" s="901"/>
      <c r="DU85" s="902"/>
      <c r="DV85" s="897"/>
      <c r="DW85" s="898"/>
      <c r="DX85" s="898"/>
      <c r="DY85" s="898"/>
      <c r="DZ85" s="899"/>
      <c r="EA85" s="221"/>
    </row>
    <row r="86" spans="1:131" ht="26.25" customHeight="1" x14ac:dyDescent="0.15">
      <c r="A86" s="229">
        <v>19</v>
      </c>
      <c r="B86" s="911"/>
      <c r="C86" s="912"/>
      <c r="D86" s="912"/>
      <c r="E86" s="912"/>
      <c r="F86" s="912"/>
      <c r="G86" s="912"/>
      <c r="H86" s="912"/>
      <c r="I86" s="912"/>
      <c r="J86" s="912"/>
      <c r="K86" s="912"/>
      <c r="L86" s="912"/>
      <c r="M86" s="912"/>
      <c r="N86" s="912"/>
      <c r="O86" s="912"/>
      <c r="P86" s="913"/>
      <c r="Q86" s="914"/>
      <c r="R86" s="865"/>
      <c r="S86" s="865"/>
      <c r="T86" s="865"/>
      <c r="U86" s="865"/>
      <c r="V86" s="865"/>
      <c r="W86" s="865"/>
      <c r="X86" s="865"/>
      <c r="Y86" s="865"/>
      <c r="Z86" s="865"/>
      <c r="AA86" s="865"/>
      <c r="AB86" s="865"/>
      <c r="AC86" s="865"/>
      <c r="AD86" s="865"/>
      <c r="AE86" s="865"/>
      <c r="AF86" s="865"/>
      <c r="AG86" s="865"/>
      <c r="AH86" s="865"/>
      <c r="AI86" s="865"/>
      <c r="AJ86" s="865"/>
      <c r="AK86" s="865"/>
      <c r="AL86" s="865"/>
      <c r="AM86" s="865"/>
      <c r="AN86" s="865"/>
      <c r="AO86" s="865"/>
      <c r="AP86" s="865"/>
      <c r="AQ86" s="865"/>
      <c r="AR86" s="865"/>
      <c r="AS86" s="865"/>
      <c r="AT86" s="865"/>
      <c r="AU86" s="865"/>
      <c r="AV86" s="865"/>
      <c r="AW86" s="865"/>
      <c r="AX86" s="865"/>
      <c r="AY86" s="865"/>
      <c r="AZ86" s="867"/>
      <c r="BA86" s="867"/>
      <c r="BB86" s="867"/>
      <c r="BC86" s="867"/>
      <c r="BD86" s="868"/>
      <c r="BE86" s="232"/>
      <c r="BF86" s="232"/>
      <c r="BG86" s="232"/>
      <c r="BH86" s="232"/>
      <c r="BI86" s="232"/>
      <c r="BJ86" s="232"/>
      <c r="BK86" s="232"/>
      <c r="BL86" s="232"/>
      <c r="BM86" s="232"/>
      <c r="BN86" s="232"/>
      <c r="BO86" s="232"/>
      <c r="BP86" s="232"/>
      <c r="BQ86" s="229">
        <v>80</v>
      </c>
      <c r="BR86" s="234"/>
      <c r="BS86" s="897"/>
      <c r="BT86" s="898"/>
      <c r="BU86" s="898"/>
      <c r="BV86" s="898"/>
      <c r="BW86" s="898"/>
      <c r="BX86" s="898"/>
      <c r="BY86" s="898"/>
      <c r="BZ86" s="898"/>
      <c r="CA86" s="898"/>
      <c r="CB86" s="898"/>
      <c r="CC86" s="898"/>
      <c r="CD86" s="898"/>
      <c r="CE86" s="898"/>
      <c r="CF86" s="898"/>
      <c r="CG86" s="903"/>
      <c r="CH86" s="900"/>
      <c r="CI86" s="901"/>
      <c r="CJ86" s="901"/>
      <c r="CK86" s="901"/>
      <c r="CL86" s="902"/>
      <c r="CM86" s="900"/>
      <c r="CN86" s="901"/>
      <c r="CO86" s="901"/>
      <c r="CP86" s="901"/>
      <c r="CQ86" s="902"/>
      <c r="CR86" s="900"/>
      <c r="CS86" s="901"/>
      <c r="CT86" s="901"/>
      <c r="CU86" s="901"/>
      <c r="CV86" s="902"/>
      <c r="CW86" s="900"/>
      <c r="CX86" s="901"/>
      <c r="CY86" s="901"/>
      <c r="CZ86" s="901"/>
      <c r="DA86" s="902"/>
      <c r="DB86" s="900"/>
      <c r="DC86" s="901"/>
      <c r="DD86" s="901"/>
      <c r="DE86" s="901"/>
      <c r="DF86" s="902"/>
      <c r="DG86" s="900"/>
      <c r="DH86" s="901"/>
      <c r="DI86" s="901"/>
      <c r="DJ86" s="901"/>
      <c r="DK86" s="902"/>
      <c r="DL86" s="900"/>
      <c r="DM86" s="901"/>
      <c r="DN86" s="901"/>
      <c r="DO86" s="901"/>
      <c r="DP86" s="902"/>
      <c r="DQ86" s="900"/>
      <c r="DR86" s="901"/>
      <c r="DS86" s="901"/>
      <c r="DT86" s="901"/>
      <c r="DU86" s="902"/>
      <c r="DV86" s="897"/>
      <c r="DW86" s="898"/>
      <c r="DX86" s="898"/>
      <c r="DY86" s="898"/>
      <c r="DZ86" s="899"/>
      <c r="EA86" s="221"/>
    </row>
    <row r="87" spans="1:131" ht="26.25" customHeight="1" x14ac:dyDescent="0.15">
      <c r="A87" s="235">
        <v>20</v>
      </c>
      <c r="B87" s="918"/>
      <c r="C87" s="919"/>
      <c r="D87" s="919"/>
      <c r="E87" s="919"/>
      <c r="F87" s="919"/>
      <c r="G87" s="919"/>
      <c r="H87" s="919"/>
      <c r="I87" s="919"/>
      <c r="J87" s="919"/>
      <c r="K87" s="919"/>
      <c r="L87" s="919"/>
      <c r="M87" s="919"/>
      <c r="N87" s="919"/>
      <c r="O87" s="919"/>
      <c r="P87" s="920"/>
      <c r="Q87" s="921"/>
      <c r="R87" s="922"/>
      <c r="S87" s="922"/>
      <c r="T87" s="922"/>
      <c r="U87" s="922"/>
      <c r="V87" s="922"/>
      <c r="W87" s="922"/>
      <c r="X87" s="922"/>
      <c r="Y87" s="922"/>
      <c r="Z87" s="922"/>
      <c r="AA87" s="922"/>
      <c r="AB87" s="922"/>
      <c r="AC87" s="922"/>
      <c r="AD87" s="922"/>
      <c r="AE87" s="922"/>
      <c r="AF87" s="922"/>
      <c r="AG87" s="922"/>
      <c r="AH87" s="922"/>
      <c r="AI87" s="922"/>
      <c r="AJ87" s="922"/>
      <c r="AK87" s="922"/>
      <c r="AL87" s="922"/>
      <c r="AM87" s="922"/>
      <c r="AN87" s="922"/>
      <c r="AO87" s="922"/>
      <c r="AP87" s="922"/>
      <c r="AQ87" s="922"/>
      <c r="AR87" s="922"/>
      <c r="AS87" s="922"/>
      <c r="AT87" s="922"/>
      <c r="AU87" s="922"/>
      <c r="AV87" s="922"/>
      <c r="AW87" s="922"/>
      <c r="AX87" s="922"/>
      <c r="AY87" s="922"/>
      <c r="AZ87" s="923"/>
      <c r="BA87" s="923"/>
      <c r="BB87" s="923"/>
      <c r="BC87" s="923"/>
      <c r="BD87" s="924"/>
      <c r="BE87" s="232"/>
      <c r="BF87" s="232"/>
      <c r="BG87" s="232"/>
      <c r="BH87" s="232"/>
      <c r="BI87" s="232"/>
      <c r="BJ87" s="232"/>
      <c r="BK87" s="232"/>
      <c r="BL87" s="232"/>
      <c r="BM87" s="232"/>
      <c r="BN87" s="232"/>
      <c r="BO87" s="232"/>
      <c r="BP87" s="232"/>
      <c r="BQ87" s="229">
        <v>81</v>
      </c>
      <c r="BR87" s="234"/>
      <c r="BS87" s="897"/>
      <c r="BT87" s="898"/>
      <c r="BU87" s="898"/>
      <c r="BV87" s="898"/>
      <c r="BW87" s="898"/>
      <c r="BX87" s="898"/>
      <c r="BY87" s="898"/>
      <c r="BZ87" s="898"/>
      <c r="CA87" s="898"/>
      <c r="CB87" s="898"/>
      <c r="CC87" s="898"/>
      <c r="CD87" s="898"/>
      <c r="CE87" s="898"/>
      <c r="CF87" s="898"/>
      <c r="CG87" s="903"/>
      <c r="CH87" s="900"/>
      <c r="CI87" s="901"/>
      <c r="CJ87" s="901"/>
      <c r="CK87" s="901"/>
      <c r="CL87" s="902"/>
      <c r="CM87" s="900"/>
      <c r="CN87" s="901"/>
      <c r="CO87" s="901"/>
      <c r="CP87" s="901"/>
      <c r="CQ87" s="902"/>
      <c r="CR87" s="900"/>
      <c r="CS87" s="901"/>
      <c r="CT87" s="901"/>
      <c r="CU87" s="901"/>
      <c r="CV87" s="902"/>
      <c r="CW87" s="900"/>
      <c r="CX87" s="901"/>
      <c r="CY87" s="901"/>
      <c r="CZ87" s="901"/>
      <c r="DA87" s="902"/>
      <c r="DB87" s="900"/>
      <c r="DC87" s="901"/>
      <c r="DD87" s="901"/>
      <c r="DE87" s="901"/>
      <c r="DF87" s="902"/>
      <c r="DG87" s="900"/>
      <c r="DH87" s="901"/>
      <c r="DI87" s="901"/>
      <c r="DJ87" s="901"/>
      <c r="DK87" s="902"/>
      <c r="DL87" s="900"/>
      <c r="DM87" s="901"/>
      <c r="DN87" s="901"/>
      <c r="DO87" s="901"/>
      <c r="DP87" s="902"/>
      <c r="DQ87" s="900"/>
      <c r="DR87" s="901"/>
      <c r="DS87" s="901"/>
      <c r="DT87" s="901"/>
      <c r="DU87" s="902"/>
      <c r="DV87" s="897"/>
      <c r="DW87" s="898"/>
      <c r="DX87" s="898"/>
      <c r="DY87" s="898"/>
      <c r="DZ87" s="899"/>
      <c r="EA87" s="221"/>
    </row>
    <row r="88" spans="1:131" ht="26.25" customHeight="1" thickBot="1" x14ac:dyDescent="0.2">
      <c r="A88" s="231" t="s">
        <v>391</v>
      </c>
      <c r="B88" s="824" t="s">
        <v>414</v>
      </c>
      <c r="C88" s="825"/>
      <c r="D88" s="825"/>
      <c r="E88" s="825"/>
      <c r="F88" s="825"/>
      <c r="G88" s="825"/>
      <c r="H88" s="825"/>
      <c r="I88" s="825"/>
      <c r="J88" s="825"/>
      <c r="K88" s="825"/>
      <c r="L88" s="825"/>
      <c r="M88" s="825"/>
      <c r="N88" s="825"/>
      <c r="O88" s="825"/>
      <c r="P88" s="826"/>
      <c r="Q88" s="878"/>
      <c r="R88" s="879"/>
      <c r="S88" s="879"/>
      <c r="T88" s="879"/>
      <c r="U88" s="879"/>
      <c r="V88" s="879"/>
      <c r="W88" s="879"/>
      <c r="X88" s="879"/>
      <c r="Y88" s="879"/>
      <c r="Z88" s="879"/>
      <c r="AA88" s="879"/>
      <c r="AB88" s="879"/>
      <c r="AC88" s="879"/>
      <c r="AD88" s="879"/>
      <c r="AE88" s="879"/>
      <c r="AF88" s="882"/>
      <c r="AG88" s="882"/>
      <c r="AH88" s="882"/>
      <c r="AI88" s="882"/>
      <c r="AJ88" s="882"/>
      <c r="AK88" s="879"/>
      <c r="AL88" s="879"/>
      <c r="AM88" s="879"/>
      <c r="AN88" s="879"/>
      <c r="AO88" s="879"/>
      <c r="AP88" s="882"/>
      <c r="AQ88" s="882"/>
      <c r="AR88" s="882"/>
      <c r="AS88" s="882"/>
      <c r="AT88" s="882"/>
      <c r="AU88" s="882"/>
      <c r="AV88" s="882"/>
      <c r="AW88" s="882"/>
      <c r="AX88" s="882"/>
      <c r="AY88" s="882"/>
      <c r="AZ88" s="887"/>
      <c r="BA88" s="887"/>
      <c r="BB88" s="887"/>
      <c r="BC88" s="887"/>
      <c r="BD88" s="888"/>
      <c r="BE88" s="232"/>
      <c r="BF88" s="232"/>
      <c r="BG88" s="232"/>
      <c r="BH88" s="232"/>
      <c r="BI88" s="232"/>
      <c r="BJ88" s="232"/>
      <c r="BK88" s="232"/>
      <c r="BL88" s="232"/>
      <c r="BM88" s="232"/>
      <c r="BN88" s="232"/>
      <c r="BO88" s="232"/>
      <c r="BP88" s="232"/>
      <c r="BQ88" s="229">
        <v>82</v>
      </c>
      <c r="BR88" s="234"/>
      <c r="BS88" s="897"/>
      <c r="BT88" s="898"/>
      <c r="BU88" s="898"/>
      <c r="BV88" s="898"/>
      <c r="BW88" s="898"/>
      <c r="BX88" s="898"/>
      <c r="BY88" s="898"/>
      <c r="BZ88" s="898"/>
      <c r="CA88" s="898"/>
      <c r="CB88" s="898"/>
      <c r="CC88" s="898"/>
      <c r="CD88" s="898"/>
      <c r="CE88" s="898"/>
      <c r="CF88" s="898"/>
      <c r="CG88" s="903"/>
      <c r="CH88" s="900"/>
      <c r="CI88" s="901"/>
      <c r="CJ88" s="901"/>
      <c r="CK88" s="901"/>
      <c r="CL88" s="902"/>
      <c r="CM88" s="900"/>
      <c r="CN88" s="901"/>
      <c r="CO88" s="901"/>
      <c r="CP88" s="901"/>
      <c r="CQ88" s="902"/>
      <c r="CR88" s="900"/>
      <c r="CS88" s="901"/>
      <c r="CT88" s="901"/>
      <c r="CU88" s="901"/>
      <c r="CV88" s="902"/>
      <c r="CW88" s="900"/>
      <c r="CX88" s="901"/>
      <c r="CY88" s="901"/>
      <c r="CZ88" s="901"/>
      <c r="DA88" s="902"/>
      <c r="DB88" s="900"/>
      <c r="DC88" s="901"/>
      <c r="DD88" s="901"/>
      <c r="DE88" s="901"/>
      <c r="DF88" s="902"/>
      <c r="DG88" s="900"/>
      <c r="DH88" s="901"/>
      <c r="DI88" s="901"/>
      <c r="DJ88" s="901"/>
      <c r="DK88" s="902"/>
      <c r="DL88" s="900"/>
      <c r="DM88" s="901"/>
      <c r="DN88" s="901"/>
      <c r="DO88" s="901"/>
      <c r="DP88" s="902"/>
      <c r="DQ88" s="900"/>
      <c r="DR88" s="901"/>
      <c r="DS88" s="901"/>
      <c r="DT88" s="901"/>
      <c r="DU88" s="902"/>
      <c r="DV88" s="897"/>
      <c r="DW88" s="898"/>
      <c r="DX88" s="898"/>
      <c r="DY88" s="898"/>
      <c r="DZ88" s="89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7"/>
      <c r="BT89" s="898"/>
      <c r="BU89" s="898"/>
      <c r="BV89" s="898"/>
      <c r="BW89" s="898"/>
      <c r="BX89" s="898"/>
      <c r="BY89" s="898"/>
      <c r="BZ89" s="898"/>
      <c r="CA89" s="898"/>
      <c r="CB89" s="898"/>
      <c r="CC89" s="898"/>
      <c r="CD89" s="898"/>
      <c r="CE89" s="898"/>
      <c r="CF89" s="898"/>
      <c r="CG89" s="903"/>
      <c r="CH89" s="900"/>
      <c r="CI89" s="901"/>
      <c r="CJ89" s="901"/>
      <c r="CK89" s="901"/>
      <c r="CL89" s="902"/>
      <c r="CM89" s="900"/>
      <c r="CN89" s="901"/>
      <c r="CO89" s="901"/>
      <c r="CP89" s="901"/>
      <c r="CQ89" s="902"/>
      <c r="CR89" s="900"/>
      <c r="CS89" s="901"/>
      <c r="CT89" s="901"/>
      <c r="CU89" s="901"/>
      <c r="CV89" s="902"/>
      <c r="CW89" s="900"/>
      <c r="CX89" s="901"/>
      <c r="CY89" s="901"/>
      <c r="CZ89" s="901"/>
      <c r="DA89" s="902"/>
      <c r="DB89" s="900"/>
      <c r="DC89" s="901"/>
      <c r="DD89" s="901"/>
      <c r="DE89" s="901"/>
      <c r="DF89" s="902"/>
      <c r="DG89" s="900"/>
      <c r="DH89" s="901"/>
      <c r="DI89" s="901"/>
      <c r="DJ89" s="901"/>
      <c r="DK89" s="902"/>
      <c r="DL89" s="900"/>
      <c r="DM89" s="901"/>
      <c r="DN89" s="901"/>
      <c r="DO89" s="901"/>
      <c r="DP89" s="902"/>
      <c r="DQ89" s="900"/>
      <c r="DR89" s="901"/>
      <c r="DS89" s="901"/>
      <c r="DT89" s="901"/>
      <c r="DU89" s="902"/>
      <c r="DV89" s="897"/>
      <c r="DW89" s="898"/>
      <c r="DX89" s="898"/>
      <c r="DY89" s="898"/>
      <c r="DZ89" s="89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7"/>
      <c r="BT90" s="898"/>
      <c r="BU90" s="898"/>
      <c r="BV90" s="898"/>
      <c r="BW90" s="898"/>
      <c r="BX90" s="898"/>
      <c r="BY90" s="898"/>
      <c r="BZ90" s="898"/>
      <c r="CA90" s="898"/>
      <c r="CB90" s="898"/>
      <c r="CC90" s="898"/>
      <c r="CD90" s="898"/>
      <c r="CE90" s="898"/>
      <c r="CF90" s="898"/>
      <c r="CG90" s="903"/>
      <c r="CH90" s="900"/>
      <c r="CI90" s="901"/>
      <c r="CJ90" s="901"/>
      <c r="CK90" s="901"/>
      <c r="CL90" s="902"/>
      <c r="CM90" s="900"/>
      <c r="CN90" s="901"/>
      <c r="CO90" s="901"/>
      <c r="CP90" s="901"/>
      <c r="CQ90" s="902"/>
      <c r="CR90" s="900"/>
      <c r="CS90" s="901"/>
      <c r="CT90" s="901"/>
      <c r="CU90" s="901"/>
      <c r="CV90" s="902"/>
      <c r="CW90" s="900"/>
      <c r="CX90" s="901"/>
      <c r="CY90" s="901"/>
      <c r="CZ90" s="901"/>
      <c r="DA90" s="902"/>
      <c r="DB90" s="900"/>
      <c r="DC90" s="901"/>
      <c r="DD90" s="901"/>
      <c r="DE90" s="901"/>
      <c r="DF90" s="902"/>
      <c r="DG90" s="900"/>
      <c r="DH90" s="901"/>
      <c r="DI90" s="901"/>
      <c r="DJ90" s="901"/>
      <c r="DK90" s="902"/>
      <c r="DL90" s="900"/>
      <c r="DM90" s="901"/>
      <c r="DN90" s="901"/>
      <c r="DO90" s="901"/>
      <c r="DP90" s="902"/>
      <c r="DQ90" s="900"/>
      <c r="DR90" s="901"/>
      <c r="DS90" s="901"/>
      <c r="DT90" s="901"/>
      <c r="DU90" s="902"/>
      <c r="DV90" s="897"/>
      <c r="DW90" s="898"/>
      <c r="DX90" s="898"/>
      <c r="DY90" s="898"/>
      <c r="DZ90" s="89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7"/>
      <c r="BT91" s="898"/>
      <c r="BU91" s="898"/>
      <c r="BV91" s="898"/>
      <c r="BW91" s="898"/>
      <c r="BX91" s="898"/>
      <c r="BY91" s="898"/>
      <c r="BZ91" s="898"/>
      <c r="CA91" s="898"/>
      <c r="CB91" s="898"/>
      <c r="CC91" s="898"/>
      <c r="CD91" s="898"/>
      <c r="CE91" s="898"/>
      <c r="CF91" s="898"/>
      <c r="CG91" s="903"/>
      <c r="CH91" s="900"/>
      <c r="CI91" s="901"/>
      <c r="CJ91" s="901"/>
      <c r="CK91" s="901"/>
      <c r="CL91" s="902"/>
      <c r="CM91" s="900"/>
      <c r="CN91" s="901"/>
      <c r="CO91" s="901"/>
      <c r="CP91" s="901"/>
      <c r="CQ91" s="902"/>
      <c r="CR91" s="900"/>
      <c r="CS91" s="901"/>
      <c r="CT91" s="901"/>
      <c r="CU91" s="901"/>
      <c r="CV91" s="902"/>
      <c r="CW91" s="900"/>
      <c r="CX91" s="901"/>
      <c r="CY91" s="901"/>
      <c r="CZ91" s="901"/>
      <c r="DA91" s="902"/>
      <c r="DB91" s="900"/>
      <c r="DC91" s="901"/>
      <c r="DD91" s="901"/>
      <c r="DE91" s="901"/>
      <c r="DF91" s="902"/>
      <c r="DG91" s="900"/>
      <c r="DH91" s="901"/>
      <c r="DI91" s="901"/>
      <c r="DJ91" s="901"/>
      <c r="DK91" s="902"/>
      <c r="DL91" s="900"/>
      <c r="DM91" s="901"/>
      <c r="DN91" s="901"/>
      <c r="DO91" s="901"/>
      <c r="DP91" s="902"/>
      <c r="DQ91" s="900"/>
      <c r="DR91" s="901"/>
      <c r="DS91" s="901"/>
      <c r="DT91" s="901"/>
      <c r="DU91" s="902"/>
      <c r="DV91" s="897"/>
      <c r="DW91" s="898"/>
      <c r="DX91" s="898"/>
      <c r="DY91" s="898"/>
      <c r="DZ91" s="89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7"/>
      <c r="BT92" s="898"/>
      <c r="BU92" s="898"/>
      <c r="BV92" s="898"/>
      <c r="BW92" s="898"/>
      <c r="BX92" s="898"/>
      <c r="BY92" s="898"/>
      <c r="BZ92" s="898"/>
      <c r="CA92" s="898"/>
      <c r="CB92" s="898"/>
      <c r="CC92" s="898"/>
      <c r="CD92" s="898"/>
      <c r="CE92" s="898"/>
      <c r="CF92" s="898"/>
      <c r="CG92" s="903"/>
      <c r="CH92" s="900"/>
      <c r="CI92" s="901"/>
      <c r="CJ92" s="901"/>
      <c r="CK92" s="901"/>
      <c r="CL92" s="902"/>
      <c r="CM92" s="900"/>
      <c r="CN92" s="901"/>
      <c r="CO92" s="901"/>
      <c r="CP92" s="901"/>
      <c r="CQ92" s="902"/>
      <c r="CR92" s="900"/>
      <c r="CS92" s="901"/>
      <c r="CT92" s="901"/>
      <c r="CU92" s="901"/>
      <c r="CV92" s="902"/>
      <c r="CW92" s="900"/>
      <c r="CX92" s="901"/>
      <c r="CY92" s="901"/>
      <c r="CZ92" s="901"/>
      <c r="DA92" s="902"/>
      <c r="DB92" s="900"/>
      <c r="DC92" s="901"/>
      <c r="DD92" s="901"/>
      <c r="DE92" s="901"/>
      <c r="DF92" s="902"/>
      <c r="DG92" s="900"/>
      <c r="DH92" s="901"/>
      <c r="DI92" s="901"/>
      <c r="DJ92" s="901"/>
      <c r="DK92" s="902"/>
      <c r="DL92" s="900"/>
      <c r="DM92" s="901"/>
      <c r="DN92" s="901"/>
      <c r="DO92" s="901"/>
      <c r="DP92" s="902"/>
      <c r="DQ92" s="900"/>
      <c r="DR92" s="901"/>
      <c r="DS92" s="901"/>
      <c r="DT92" s="901"/>
      <c r="DU92" s="902"/>
      <c r="DV92" s="897"/>
      <c r="DW92" s="898"/>
      <c r="DX92" s="898"/>
      <c r="DY92" s="898"/>
      <c r="DZ92" s="89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7"/>
      <c r="BT93" s="898"/>
      <c r="BU93" s="898"/>
      <c r="BV93" s="898"/>
      <c r="BW93" s="898"/>
      <c r="BX93" s="898"/>
      <c r="BY93" s="898"/>
      <c r="BZ93" s="898"/>
      <c r="CA93" s="898"/>
      <c r="CB93" s="898"/>
      <c r="CC93" s="898"/>
      <c r="CD93" s="898"/>
      <c r="CE93" s="898"/>
      <c r="CF93" s="898"/>
      <c r="CG93" s="903"/>
      <c r="CH93" s="900"/>
      <c r="CI93" s="901"/>
      <c r="CJ93" s="901"/>
      <c r="CK93" s="901"/>
      <c r="CL93" s="902"/>
      <c r="CM93" s="900"/>
      <c r="CN93" s="901"/>
      <c r="CO93" s="901"/>
      <c r="CP93" s="901"/>
      <c r="CQ93" s="902"/>
      <c r="CR93" s="900"/>
      <c r="CS93" s="901"/>
      <c r="CT93" s="901"/>
      <c r="CU93" s="901"/>
      <c r="CV93" s="902"/>
      <c r="CW93" s="900"/>
      <c r="CX93" s="901"/>
      <c r="CY93" s="901"/>
      <c r="CZ93" s="901"/>
      <c r="DA93" s="902"/>
      <c r="DB93" s="900"/>
      <c r="DC93" s="901"/>
      <c r="DD93" s="901"/>
      <c r="DE93" s="901"/>
      <c r="DF93" s="902"/>
      <c r="DG93" s="900"/>
      <c r="DH93" s="901"/>
      <c r="DI93" s="901"/>
      <c r="DJ93" s="901"/>
      <c r="DK93" s="902"/>
      <c r="DL93" s="900"/>
      <c r="DM93" s="901"/>
      <c r="DN93" s="901"/>
      <c r="DO93" s="901"/>
      <c r="DP93" s="902"/>
      <c r="DQ93" s="900"/>
      <c r="DR93" s="901"/>
      <c r="DS93" s="901"/>
      <c r="DT93" s="901"/>
      <c r="DU93" s="902"/>
      <c r="DV93" s="897"/>
      <c r="DW93" s="898"/>
      <c r="DX93" s="898"/>
      <c r="DY93" s="898"/>
      <c r="DZ93" s="89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7"/>
      <c r="BT94" s="898"/>
      <c r="BU94" s="898"/>
      <c r="BV94" s="898"/>
      <c r="BW94" s="898"/>
      <c r="BX94" s="898"/>
      <c r="BY94" s="898"/>
      <c r="BZ94" s="898"/>
      <c r="CA94" s="898"/>
      <c r="CB94" s="898"/>
      <c r="CC94" s="898"/>
      <c r="CD94" s="898"/>
      <c r="CE94" s="898"/>
      <c r="CF94" s="898"/>
      <c r="CG94" s="903"/>
      <c r="CH94" s="900"/>
      <c r="CI94" s="901"/>
      <c r="CJ94" s="901"/>
      <c r="CK94" s="901"/>
      <c r="CL94" s="902"/>
      <c r="CM94" s="900"/>
      <c r="CN94" s="901"/>
      <c r="CO94" s="901"/>
      <c r="CP94" s="901"/>
      <c r="CQ94" s="902"/>
      <c r="CR94" s="900"/>
      <c r="CS94" s="901"/>
      <c r="CT94" s="901"/>
      <c r="CU94" s="901"/>
      <c r="CV94" s="902"/>
      <c r="CW94" s="900"/>
      <c r="CX94" s="901"/>
      <c r="CY94" s="901"/>
      <c r="CZ94" s="901"/>
      <c r="DA94" s="902"/>
      <c r="DB94" s="900"/>
      <c r="DC94" s="901"/>
      <c r="DD94" s="901"/>
      <c r="DE94" s="901"/>
      <c r="DF94" s="902"/>
      <c r="DG94" s="900"/>
      <c r="DH94" s="901"/>
      <c r="DI94" s="901"/>
      <c r="DJ94" s="901"/>
      <c r="DK94" s="902"/>
      <c r="DL94" s="900"/>
      <c r="DM94" s="901"/>
      <c r="DN94" s="901"/>
      <c r="DO94" s="901"/>
      <c r="DP94" s="902"/>
      <c r="DQ94" s="900"/>
      <c r="DR94" s="901"/>
      <c r="DS94" s="901"/>
      <c r="DT94" s="901"/>
      <c r="DU94" s="902"/>
      <c r="DV94" s="897"/>
      <c r="DW94" s="898"/>
      <c r="DX94" s="898"/>
      <c r="DY94" s="898"/>
      <c r="DZ94" s="89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7"/>
      <c r="BT95" s="898"/>
      <c r="BU95" s="898"/>
      <c r="BV95" s="898"/>
      <c r="BW95" s="898"/>
      <c r="BX95" s="898"/>
      <c r="BY95" s="898"/>
      <c r="BZ95" s="898"/>
      <c r="CA95" s="898"/>
      <c r="CB95" s="898"/>
      <c r="CC95" s="898"/>
      <c r="CD95" s="898"/>
      <c r="CE95" s="898"/>
      <c r="CF95" s="898"/>
      <c r="CG95" s="903"/>
      <c r="CH95" s="900"/>
      <c r="CI95" s="901"/>
      <c r="CJ95" s="901"/>
      <c r="CK95" s="901"/>
      <c r="CL95" s="902"/>
      <c r="CM95" s="900"/>
      <c r="CN95" s="901"/>
      <c r="CO95" s="901"/>
      <c r="CP95" s="901"/>
      <c r="CQ95" s="902"/>
      <c r="CR95" s="900"/>
      <c r="CS95" s="901"/>
      <c r="CT95" s="901"/>
      <c r="CU95" s="901"/>
      <c r="CV95" s="902"/>
      <c r="CW95" s="900"/>
      <c r="CX95" s="901"/>
      <c r="CY95" s="901"/>
      <c r="CZ95" s="901"/>
      <c r="DA95" s="902"/>
      <c r="DB95" s="900"/>
      <c r="DC95" s="901"/>
      <c r="DD95" s="901"/>
      <c r="DE95" s="901"/>
      <c r="DF95" s="902"/>
      <c r="DG95" s="900"/>
      <c r="DH95" s="901"/>
      <c r="DI95" s="901"/>
      <c r="DJ95" s="901"/>
      <c r="DK95" s="902"/>
      <c r="DL95" s="900"/>
      <c r="DM95" s="901"/>
      <c r="DN95" s="901"/>
      <c r="DO95" s="901"/>
      <c r="DP95" s="902"/>
      <c r="DQ95" s="900"/>
      <c r="DR95" s="901"/>
      <c r="DS95" s="901"/>
      <c r="DT95" s="901"/>
      <c r="DU95" s="902"/>
      <c r="DV95" s="897"/>
      <c r="DW95" s="898"/>
      <c r="DX95" s="898"/>
      <c r="DY95" s="898"/>
      <c r="DZ95" s="89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7"/>
      <c r="BT96" s="898"/>
      <c r="BU96" s="898"/>
      <c r="BV96" s="898"/>
      <c r="BW96" s="898"/>
      <c r="BX96" s="898"/>
      <c r="BY96" s="898"/>
      <c r="BZ96" s="898"/>
      <c r="CA96" s="898"/>
      <c r="CB96" s="898"/>
      <c r="CC96" s="898"/>
      <c r="CD96" s="898"/>
      <c r="CE96" s="898"/>
      <c r="CF96" s="898"/>
      <c r="CG96" s="903"/>
      <c r="CH96" s="900"/>
      <c r="CI96" s="901"/>
      <c r="CJ96" s="901"/>
      <c r="CK96" s="901"/>
      <c r="CL96" s="902"/>
      <c r="CM96" s="900"/>
      <c r="CN96" s="901"/>
      <c r="CO96" s="901"/>
      <c r="CP96" s="901"/>
      <c r="CQ96" s="902"/>
      <c r="CR96" s="900"/>
      <c r="CS96" s="901"/>
      <c r="CT96" s="901"/>
      <c r="CU96" s="901"/>
      <c r="CV96" s="902"/>
      <c r="CW96" s="900"/>
      <c r="CX96" s="901"/>
      <c r="CY96" s="901"/>
      <c r="CZ96" s="901"/>
      <c r="DA96" s="902"/>
      <c r="DB96" s="900"/>
      <c r="DC96" s="901"/>
      <c r="DD96" s="901"/>
      <c r="DE96" s="901"/>
      <c r="DF96" s="902"/>
      <c r="DG96" s="900"/>
      <c r="DH96" s="901"/>
      <c r="DI96" s="901"/>
      <c r="DJ96" s="901"/>
      <c r="DK96" s="902"/>
      <c r="DL96" s="900"/>
      <c r="DM96" s="901"/>
      <c r="DN96" s="901"/>
      <c r="DO96" s="901"/>
      <c r="DP96" s="902"/>
      <c r="DQ96" s="900"/>
      <c r="DR96" s="901"/>
      <c r="DS96" s="901"/>
      <c r="DT96" s="901"/>
      <c r="DU96" s="902"/>
      <c r="DV96" s="897"/>
      <c r="DW96" s="898"/>
      <c r="DX96" s="898"/>
      <c r="DY96" s="898"/>
      <c r="DZ96" s="89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7"/>
      <c r="BT97" s="898"/>
      <c r="BU97" s="898"/>
      <c r="BV97" s="898"/>
      <c r="BW97" s="898"/>
      <c r="BX97" s="898"/>
      <c r="BY97" s="898"/>
      <c r="BZ97" s="898"/>
      <c r="CA97" s="898"/>
      <c r="CB97" s="898"/>
      <c r="CC97" s="898"/>
      <c r="CD97" s="898"/>
      <c r="CE97" s="898"/>
      <c r="CF97" s="898"/>
      <c r="CG97" s="903"/>
      <c r="CH97" s="900"/>
      <c r="CI97" s="901"/>
      <c r="CJ97" s="901"/>
      <c r="CK97" s="901"/>
      <c r="CL97" s="902"/>
      <c r="CM97" s="900"/>
      <c r="CN97" s="901"/>
      <c r="CO97" s="901"/>
      <c r="CP97" s="901"/>
      <c r="CQ97" s="902"/>
      <c r="CR97" s="900"/>
      <c r="CS97" s="901"/>
      <c r="CT97" s="901"/>
      <c r="CU97" s="901"/>
      <c r="CV97" s="902"/>
      <c r="CW97" s="900"/>
      <c r="CX97" s="901"/>
      <c r="CY97" s="901"/>
      <c r="CZ97" s="901"/>
      <c r="DA97" s="902"/>
      <c r="DB97" s="900"/>
      <c r="DC97" s="901"/>
      <c r="DD97" s="901"/>
      <c r="DE97" s="901"/>
      <c r="DF97" s="902"/>
      <c r="DG97" s="900"/>
      <c r="DH97" s="901"/>
      <c r="DI97" s="901"/>
      <c r="DJ97" s="901"/>
      <c r="DK97" s="902"/>
      <c r="DL97" s="900"/>
      <c r="DM97" s="901"/>
      <c r="DN97" s="901"/>
      <c r="DO97" s="901"/>
      <c r="DP97" s="902"/>
      <c r="DQ97" s="900"/>
      <c r="DR97" s="901"/>
      <c r="DS97" s="901"/>
      <c r="DT97" s="901"/>
      <c r="DU97" s="902"/>
      <c r="DV97" s="897"/>
      <c r="DW97" s="898"/>
      <c r="DX97" s="898"/>
      <c r="DY97" s="898"/>
      <c r="DZ97" s="89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7"/>
      <c r="BT98" s="898"/>
      <c r="BU98" s="898"/>
      <c r="BV98" s="898"/>
      <c r="BW98" s="898"/>
      <c r="BX98" s="898"/>
      <c r="BY98" s="898"/>
      <c r="BZ98" s="898"/>
      <c r="CA98" s="898"/>
      <c r="CB98" s="898"/>
      <c r="CC98" s="898"/>
      <c r="CD98" s="898"/>
      <c r="CE98" s="898"/>
      <c r="CF98" s="898"/>
      <c r="CG98" s="903"/>
      <c r="CH98" s="900"/>
      <c r="CI98" s="901"/>
      <c r="CJ98" s="901"/>
      <c r="CK98" s="901"/>
      <c r="CL98" s="902"/>
      <c r="CM98" s="900"/>
      <c r="CN98" s="901"/>
      <c r="CO98" s="901"/>
      <c r="CP98" s="901"/>
      <c r="CQ98" s="902"/>
      <c r="CR98" s="900"/>
      <c r="CS98" s="901"/>
      <c r="CT98" s="901"/>
      <c r="CU98" s="901"/>
      <c r="CV98" s="902"/>
      <c r="CW98" s="900"/>
      <c r="CX98" s="901"/>
      <c r="CY98" s="901"/>
      <c r="CZ98" s="901"/>
      <c r="DA98" s="902"/>
      <c r="DB98" s="900"/>
      <c r="DC98" s="901"/>
      <c r="DD98" s="901"/>
      <c r="DE98" s="901"/>
      <c r="DF98" s="902"/>
      <c r="DG98" s="900"/>
      <c r="DH98" s="901"/>
      <c r="DI98" s="901"/>
      <c r="DJ98" s="901"/>
      <c r="DK98" s="902"/>
      <c r="DL98" s="900"/>
      <c r="DM98" s="901"/>
      <c r="DN98" s="901"/>
      <c r="DO98" s="901"/>
      <c r="DP98" s="902"/>
      <c r="DQ98" s="900"/>
      <c r="DR98" s="901"/>
      <c r="DS98" s="901"/>
      <c r="DT98" s="901"/>
      <c r="DU98" s="902"/>
      <c r="DV98" s="897"/>
      <c r="DW98" s="898"/>
      <c r="DX98" s="898"/>
      <c r="DY98" s="898"/>
      <c r="DZ98" s="89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7"/>
      <c r="BT99" s="898"/>
      <c r="BU99" s="898"/>
      <c r="BV99" s="898"/>
      <c r="BW99" s="898"/>
      <c r="BX99" s="898"/>
      <c r="BY99" s="898"/>
      <c r="BZ99" s="898"/>
      <c r="CA99" s="898"/>
      <c r="CB99" s="898"/>
      <c r="CC99" s="898"/>
      <c r="CD99" s="898"/>
      <c r="CE99" s="898"/>
      <c r="CF99" s="898"/>
      <c r="CG99" s="903"/>
      <c r="CH99" s="900"/>
      <c r="CI99" s="901"/>
      <c r="CJ99" s="901"/>
      <c r="CK99" s="901"/>
      <c r="CL99" s="902"/>
      <c r="CM99" s="900"/>
      <c r="CN99" s="901"/>
      <c r="CO99" s="901"/>
      <c r="CP99" s="901"/>
      <c r="CQ99" s="902"/>
      <c r="CR99" s="900"/>
      <c r="CS99" s="901"/>
      <c r="CT99" s="901"/>
      <c r="CU99" s="901"/>
      <c r="CV99" s="902"/>
      <c r="CW99" s="900"/>
      <c r="CX99" s="901"/>
      <c r="CY99" s="901"/>
      <c r="CZ99" s="901"/>
      <c r="DA99" s="902"/>
      <c r="DB99" s="900"/>
      <c r="DC99" s="901"/>
      <c r="DD99" s="901"/>
      <c r="DE99" s="901"/>
      <c r="DF99" s="902"/>
      <c r="DG99" s="900"/>
      <c r="DH99" s="901"/>
      <c r="DI99" s="901"/>
      <c r="DJ99" s="901"/>
      <c r="DK99" s="902"/>
      <c r="DL99" s="900"/>
      <c r="DM99" s="901"/>
      <c r="DN99" s="901"/>
      <c r="DO99" s="901"/>
      <c r="DP99" s="902"/>
      <c r="DQ99" s="900"/>
      <c r="DR99" s="901"/>
      <c r="DS99" s="901"/>
      <c r="DT99" s="901"/>
      <c r="DU99" s="902"/>
      <c r="DV99" s="897"/>
      <c r="DW99" s="898"/>
      <c r="DX99" s="898"/>
      <c r="DY99" s="898"/>
      <c r="DZ99" s="89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7"/>
      <c r="BT100" s="898"/>
      <c r="BU100" s="898"/>
      <c r="BV100" s="898"/>
      <c r="BW100" s="898"/>
      <c r="BX100" s="898"/>
      <c r="BY100" s="898"/>
      <c r="BZ100" s="898"/>
      <c r="CA100" s="898"/>
      <c r="CB100" s="898"/>
      <c r="CC100" s="898"/>
      <c r="CD100" s="898"/>
      <c r="CE100" s="898"/>
      <c r="CF100" s="898"/>
      <c r="CG100" s="903"/>
      <c r="CH100" s="900"/>
      <c r="CI100" s="901"/>
      <c r="CJ100" s="901"/>
      <c r="CK100" s="901"/>
      <c r="CL100" s="902"/>
      <c r="CM100" s="900"/>
      <c r="CN100" s="901"/>
      <c r="CO100" s="901"/>
      <c r="CP100" s="901"/>
      <c r="CQ100" s="902"/>
      <c r="CR100" s="900"/>
      <c r="CS100" s="901"/>
      <c r="CT100" s="901"/>
      <c r="CU100" s="901"/>
      <c r="CV100" s="902"/>
      <c r="CW100" s="900"/>
      <c r="CX100" s="901"/>
      <c r="CY100" s="901"/>
      <c r="CZ100" s="901"/>
      <c r="DA100" s="902"/>
      <c r="DB100" s="900"/>
      <c r="DC100" s="901"/>
      <c r="DD100" s="901"/>
      <c r="DE100" s="901"/>
      <c r="DF100" s="902"/>
      <c r="DG100" s="900"/>
      <c r="DH100" s="901"/>
      <c r="DI100" s="901"/>
      <c r="DJ100" s="901"/>
      <c r="DK100" s="902"/>
      <c r="DL100" s="900"/>
      <c r="DM100" s="901"/>
      <c r="DN100" s="901"/>
      <c r="DO100" s="901"/>
      <c r="DP100" s="902"/>
      <c r="DQ100" s="900"/>
      <c r="DR100" s="901"/>
      <c r="DS100" s="901"/>
      <c r="DT100" s="901"/>
      <c r="DU100" s="902"/>
      <c r="DV100" s="897"/>
      <c r="DW100" s="898"/>
      <c r="DX100" s="898"/>
      <c r="DY100" s="898"/>
      <c r="DZ100" s="89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7"/>
      <c r="BT101" s="898"/>
      <c r="BU101" s="898"/>
      <c r="BV101" s="898"/>
      <c r="BW101" s="898"/>
      <c r="BX101" s="898"/>
      <c r="BY101" s="898"/>
      <c r="BZ101" s="898"/>
      <c r="CA101" s="898"/>
      <c r="CB101" s="898"/>
      <c r="CC101" s="898"/>
      <c r="CD101" s="898"/>
      <c r="CE101" s="898"/>
      <c r="CF101" s="898"/>
      <c r="CG101" s="903"/>
      <c r="CH101" s="900"/>
      <c r="CI101" s="901"/>
      <c r="CJ101" s="901"/>
      <c r="CK101" s="901"/>
      <c r="CL101" s="902"/>
      <c r="CM101" s="900"/>
      <c r="CN101" s="901"/>
      <c r="CO101" s="901"/>
      <c r="CP101" s="901"/>
      <c r="CQ101" s="902"/>
      <c r="CR101" s="900"/>
      <c r="CS101" s="901"/>
      <c r="CT101" s="901"/>
      <c r="CU101" s="901"/>
      <c r="CV101" s="902"/>
      <c r="CW101" s="900"/>
      <c r="CX101" s="901"/>
      <c r="CY101" s="901"/>
      <c r="CZ101" s="901"/>
      <c r="DA101" s="902"/>
      <c r="DB101" s="900"/>
      <c r="DC101" s="901"/>
      <c r="DD101" s="901"/>
      <c r="DE101" s="901"/>
      <c r="DF101" s="902"/>
      <c r="DG101" s="900"/>
      <c r="DH101" s="901"/>
      <c r="DI101" s="901"/>
      <c r="DJ101" s="901"/>
      <c r="DK101" s="902"/>
      <c r="DL101" s="900"/>
      <c r="DM101" s="901"/>
      <c r="DN101" s="901"/>
      <c r="DO101" s="901"/>
      <c r="DP101" s="902"/>
      <c r="DQ101" s="900"/>
      <c r="DR101" s="901"/>
      <c r="DS101" s="901"/>
      <c r="DT101" s="901"/>
      <c r="DU101" s="902"/>
      <c r="DV101" s="897"/>
      <c r="DW101" s="898"/>
      <c r="DX101" s="898"/>
      <c r="DY101" s="898"/>
      <c r="DZ101" s="89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824" t="s">
        <v>415</v>
      </c>
      <c r="BS102" s="825"/>
      <c r="BT102" s="825"/>
      <c r="BU102" s="825"/>
      <c r="BV102" s="825"/>
      <c r="BW102" s="825"/>
      <c r="BX102" s="825"/>
      <c r="BY102" s="825"/>
      <c r="BZ102" s="825"/>
      <c r="CA102" s="825"/>
      <c r="CB102" s="825"/>
      <c r="CC102" s="825"/>
      <c r="CD102" s="825"/>
      <c r="CE102" s="825"/>
      <c r="CF102" s="825"/>
      <c r="CG102" s="826"/>
      <c r="CH102" s="925"/>
      <c r="CI102" s="926"/>
      <c r="CJ102" s="926"/>
      <c r="CK102" s="926"/>
      <c r="CL102" s="927"/>
      <c r="CM102" s="925"/>
      <c r="CN102" s="926"/>
      <c r="CO102" s="926"/>
      <c r="CP102" s="926"/>
      <c r="CQ102" s="927"/>
      <c r="CR102" s="928"/>
      <c r="CS102" s="890"/>
      <c r="CT102" s="890"/>
      <c r="CU102" s="890"/>
      <c r="CV102" s="929"/>
      <c r="CW102" s="928"/>
      <c r="CX102" s="890"/>
      <c r="CY102" s="890"/>
      <c r="CZ102" s="890"/>
      <c r="DA102" s="929"/>
      <c r="DB102" s="928"/>
      <c r="DC102" s="890"/>
      <c r="DD102" s="890"/>
      <c r="DE102" s="890"/>
      <c r="DF102" s="929"/>
      <c r="DG102" s="928"/>
      <c r="DH102" s="890"/>
      <c r="DI102" s="890"/>
      <c r="DJ102" s="890"/>
      <c r="DK102" s="929"/>
      <c r="DL102" s="928"/>
      <c r="DM102" s="890"/>
      <c r="DN102" s="890"/>
      <c r="DO102" s="890"/>
      <c r="DP102" s="929"/>
      <c r="DQ102" s="928"/>
      <c r="DR102" s="890"/>
      <c r="DS102" s="890"/>
      <c r="DT102" s="890"/>
      <c r="DU102" s="929"/>
      <c r="DV102" s="824"/>
      <c r="DW102" s="825"/>
      <c r="DX102" s="825"/>
      <c r="DY102" s="825"/>
      <c r="DZ102" s="95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3" t="s">
        <v>416</v>
      </c>
      <c r="BR103" s="953"/>
      <c r="BS103" s="953"/>
      <c r="BT103" s="953"/>
      <c r="BU103" s="953"/>
      <c r="BV103" s="953"/>
      <c r="BW103" s="953"/>
      <c r="BX103" s="953"/>
      <c r="BY103" s="953"/>
      <c r="BZ103" s="953"/>
      <c r="CA103" s="953"/>
      <c r="CB103" s="953"/>
      <c r="CC103" s="953"/>
      <c r="CD103" s="953"/>
      <c r="CE103" s="953"/>
      <c r="CF103" s="953"/>
      <c r="CG103" s="953"/>
      <c r="CH103" s="953"/>
      <c r="CI103" s="953"/>
      <c r="CJ103" s="953"/>
      <c r="CK103" s="953"/>
      <c r="CL103" s="953"/>
      <c r="CM103" s="953"/>
      <c r="CN103" s="953"/>
      <c r="CO103" s="953"/>
      <c r="CP103" s="953"/>
      <c r="CQ103" s="953"/>
      <c r="CR103" s="953"/>
      <c r="CS103" s="953"/>
      <c r="CT103" s="953"/>
      <c r="CU103" s="953"/>
      <c r="CV103" s="953"/>
      <c r="CW103" s="953"/>
      <c r="CX103" s="953"/>
      <c r="CY103" s="953"/>
      <c r="CZ103" s="953"/>
      <c r="DA103" s="953"/>
      <c r="DB103" s="953"/>
      <c r="DC103" s="953"/>
      <c r="DD103" s="953"/>
      <c r="DE103" s="953"/>
      <c r="DF103" s="953"/>
      <c r="DG103" s="953"/>
      <c r="DH103" s="953"/>
      <c r="DI103" s="953"/>
      <c r="DJ103" s="953"/>
      <c r="DK103" s="953"/>
      <c r="DL103" s="953"/>
      <c r="DM103" s="953"/>
      <c r="DN103" s="953"/>
      <c r="DO103" s="953"/>
      <c r="DP103" s="953"/>
      <c r="DQ103" s="953"/>
      <c r="DR103" s="953"/>
      <c r="DS103" s="953"/>
      <c r="DT103" s="953"/>
      <c r="DU103" s="953"/>
      <c r="DV103" s="953"/>
      <c r="DW103" s="953"/>
      <c r="DX103" s="953"/>
      <c r="DY103" s="953"/>
      <c r="DZ103" s="95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4" t="s">
        <v>417</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5" t="s">
        <v>420</v>
      </c>
      <c r="B108" s="956"/>
      <c r="C108" s="956"/>
      <c r="D108" s="956"/>
      <c r="E108" s="956"/>
      <c r="F108" s="956"/>
      <c r="G108" s="956"/>
      <c r="H108" s="956"/>
      <c r="I108" s="956"/>
      <c r="J108" s="956"/>
      <c r="K108" s="956"/>
      <c r="L108" s="956"/>
      <c r="M108" s="956"/>
      <c r="N108" s="956"/>
      <c r="O108" s="956"/>
      <c r="P108" s="956"/>
      <c r="Q108" s="956"/>
      <c r="R108" s="956"/>
      <c r="S108" s="956"/>
      <c r="T108" s="956"/>
      <c r="U108" s="956"/>
      <c r="V108" s="956"/>
      <c r="W108" s="956"/>
      <c r="X108" s="956"/>
      <c r="Y108" s="956"/>
      <c r="Z108" s="956"/>
      <c r="AA108" s="956"/>
      <c r="AB108" s="956"/>
      <c r="AC108" s="956"/>
      <c r="AD108" s="956"/>
      <c r="AE108" s="956"/>
      <c r="AF108" s="956"/>
      <c r="AG108" s="956"/>
      <c r="AH108" s="956"/>
      <c r="AI108" s="956"/>
      <c r="AJ108" s="956"/>
      <c r="AK108" s="956"/>
      <c r="AL108" s="956"/>
      <c r="AM108" s="956"/>
      <c r="AN108" s="956"/>
      <c r="AO108" s="956"/>
      <c r="AP108" s="956"/>
      <c r="AQ108" s="956"/>
      <c r="AR108" s="956"/>
      <c r="AS108" s="956"/>
      <c r="AT108" s="957"/>
      <c r="AU108" s="955" t="s">
        <v>421</v>
      </c>
      <c r="AV108" s="956"/>
      <c r="AW108" s="956"/>
      <c r="AX108" s="956"/>
      <c r="AY108" s="956"/>
      <c r="AZ108" s="956"/>
      <c r="BA108" s="956"/>
      <c r="BB108" s="956"/>
      <c r="BC108" s="956"/>
      <c r="BD108" s="956"/>
      <c r="BE108" s="956"/>
      <c r="BF108" s="956"/>
      <c r="BG108" s="956"/>
      <c r="BH108" s="956"/>
      <c r="BI108" s="956"/>
      <c r="BJ108" s="956"/>
      <c r="BK108" s="956"/>
      <c r="BL108" s="956"/>
      <c r="BM108" s="956"/>
      <c r="BN108" s="956"/>
      <c r="BO108" s="956"/>
      <c r="BP108" s="956"/>
      <c r="BQ108" s="956"/>
      <c r="BR108" s="956"/>
      <c r="BS108" s="956"/>
      <c r="BT108" s="956"/>
      <c r="BU108" s="956"/>
      <c r="BV108" s="956"/>
      <c r="BW108" s="956"/>
      <c r="BX108" s="956"/>
      <c r="BY108" s="956"/>
      <c r="BZ108" s="956"/>
      <c r="CA108" s="956"/>
      <c r="CB108" s="956"/>
      <c r="CC108" s="956"/>
      <c r="CD108" s="956"/>
      <c r="CE108" s="956"/>
      <c r="CF108" s="956"/>
      <c r="CG108" s="956"/>
      <c r="CH108" s="956"/>
      <c r="CI108" s="956"/>
      <c r="CJ108" s="956"/>
      <c r="CK108" s="956"/>
      <c r="CL108" s="956"/>
      <c r="CM108" s="956"/>
      <c r="CN108" s="956"/>
      <c r="CO108" s="956"/>
      <c r="CP108" s="956"/>
      <c r="CQ108" s="956"/>
      <c r="CR108" s="956"/>
      <c r="CS108" s="956"/>
      <c r="CT108" s="956"/>
      <c r="CU108" s="956"/>
      <c r="CV108" s="956"/>
      <c r="CW108" s="956"/>
      <c r="CX108" s="956"/>
      <c r="CY108" s="956"/>
      <c r="CZ108" s="956"/>
      <c r="DA108" s="956"/>
      <c r="DB108" s="956"/>
      <c r="DC108" s="956"/>
      <c r="DD108" s="956"/>
      <c r="DE108" s="956"/>
      <c r="DF108" s="956"/>
      <c r="DG108" s="956"/>
      <c r="DH108" s="956"/>
      <c r="DI108" s="956"/>
      <c r="DJ108" s="956"/>
      <c r="DK108" s="956"/>
      <c r="DL108" s="956"/>
      <c r="DM108" s="956"/>
      <c r="DN108" s="956"/>
      <c r="DO108" s="956"/>
      <c r="DP108" s="956"/>
      <c r="DQ108" s="956"/>
      <c r="DR108" s="956"/>
      <c r="DS108" s="956"/>
      <c r="DT108" s="956"/>
      <c r="DU108" s="956"/>
      <c r="DV108" s="956"/>
      <c r="DW108" s="956"/>
      <c r="DX108" s="956"/>
      <c r="DY108" s="956"/>
      <c r="DZ108" s="957"/>
    </row>
    <row r="109" spans="1:131" s="221" customFormat="1" ht="26.25" customHeight="1" x14ac:dyDescent="0.15">
      <c r="A109" s="950" t="s">
        <v>422</v>
      </c>
      <c r="B109" s="931"/>
      <c r="C109" s="931"/>
      <c r="D109" s="931"/>
      <c r="E109" s="931"/>
      <c r="F109" s="931"/>
      <c r="G109" s="931"/>
      <c r="H109" s="931"/>
      <c r="I109" s="931"/>
      <c r="J109" s="931"/>
      <c r="K109" s="931"/>
      <c r="L109" s="931"/>
      <c r="M109" s="931"/>
      <c r="N109" s="931"/>
      <c r="O109" s="931"/>
      <c r="P109" s="931"/>
      <c r="Q109" s="931"/>
      <c r="R109" s="931"/>
      <c r="S109" s="931"/>
      <c r="T109" s="931"/>
      <c r="U109" s="931"/>
      <c r="V109" s="931"/>
      <c r="W109" s="931"/>
      <c r="X109" s="931"/>
      <c r="Y109" s="931"/>
      <c r="Z109" s="932"/>
      <c r="AA109" s="930" t="s">
        <v>423</v>
      </c>
      <c r="AB109" s="931"/>
      <c r="AC109" s="931"/>
      <c r="AD109" s="931"/>
      <c r="AE109" s="932"/>
      <c r="AF109" s="930" t="s">
        <v>424</v>
      </c>
      <c r="AG109" s="931"/>
      <c r="AH109" s="931"/>
      <c r="AI109" s="931"/>
      <c r="AJ109" s="932"/>
      <c r="AK109" s="930" t="s">
        <v>306</v>
      </c>
      <c r="AL109" s="931"/>
      <c r="AM109" s="931"/>
      <c r="AN109" s="931"/>
      <c r="AO109" s="932"/>
      <c r="AP109" s="930" t="s">
        <v>425</v>
      </c>
      <c r="AQ109" s="931"/>
      <c r="AR109" s="931"/>
      <c r="AS109" s="931"/>
      <c r="AT109" s="933"/>
      <c r="AU109" s="950" t="s">
        <v>422</v>
      </c>
      <c r="AV109" s="931"/>
      <c r="AW109" s="931"/>
      <c r="AX109" s="931"/>
      <c r="AY109" s="931"/>
      <c r="AZ109" s="931"/>
      <c r="BA109" s="931"/>
      <c r="BB109" s="931"/>
      <c r="BC109" s="931"/>
      <c r="BD109" s="931"/>
      <c r="BE109" s="931"/>
      <c r="BF109" s="931"/>
      <c r="BG109" s="931"/>
      <c r="BH109" s="931"/>
      <c r="BI109" s="931"/>
      <c r="BJ109" s="931"/>
      <c r="BK109" s="931"/>
      <c r="BL109" s="931"/>
      <c r="BM109" s="931"/>
      <c r="BN109" s="931"/>
      <c r="BO109" s="931"/>
      <c r="BP109" s="932"/>
      <c r="BQ109" s="930" t="s">
        <v>423</v>
      </c>
      <c r="BR109" s="931"/>
      <c r="BS109" s="931"/>
      <c r="BT109" s="931"/>
      <c r="BU109" s="932"/>
      <c r="BV109" s="930" t="s">
        <v>424</v>
      </c>
      <c r="BW109" s="931"/>
      <c r="BX109" s="931"/>
      <c r="BY109" s="931"/>
      <c r="BZ109" s="932"/>
      <c r="CA109" s="930" t="s">
        <v>306</v>
      </c>
      <c r="CB109" s="931"/>
      <c r="CC109" s="931"/>
      <c r="CD109" s="931"/>
      <c r="CE109" s="932"/>
      <c r="CF109" s="951" t="s">
        <v>425</v>
      </c>
      <c r="CG109" s="951"/>
      <c r="CH109" s="951"/>
      <c r="CI109" s="951"/>
      <c r="CJ109" s="951"/>
      <c r="CK109" s="930" t="s">
        <v>426</v>
      </c>
      <c r="CL109" s="931"/>
      <c r="CM109" s="931"/>
      <c r="CN109" s="931"/>
      <c r="CO109" s="931"/>
      <c r="CP109" s="931"/>
      <c r="CQ109" s="931"/>
      <c r="CR109" s="931"/>
      <c r="CS109" s="931"/>
      <c r="CT109" s="931"/>
      <c r="CU109" s="931"/>
      <c r="CV109" s="931"/>
      <c r="CW109" s="931"/>
      <c r="CX109" s="931"/>
      <c r="CY109" s="931"/>
      <c r="CZ109" s="931"/>
      <c r="DA109" s="931"/>
      <c r="DB109" s="931"/>
      <c r="DC109" s="931"/>
      <c r="DD109" s="931"/>
      <c r="DE109" s="931"/>
      <c r="DF109" s="932"/>
      <c r="DG109" s="930" t="s">
        <v>423</v>
      </c>
      <c r="DH109" s="931"/>
      <c r="DI109" s="931"/>
      <c r="DJ109" s="931"/>
      <c r="DK109" s="932"/>
      <c r="DL109" s="930" t="s">
        <v>424</v>
      </c>
      <c r="DM109" s="931"/>
      <c r="DN109" s="931"/>
      <c r="DO109" s="931"/>
      <c r="DP109" s="932"/>
      <c r="DQ109" s="930" t="s">
        <v>306</v>
      </c>
      <c r="DR109" s="931"/>
      <c r="DS109" s="931"/>
      <c r="DT109" s="931"/>
      <c r="DU109" s="932"/>
      <c r="DV109" s="930" t="s">
        <v>425</v>
      </c>
      <c r="DW109" s="931"/>
      <c r="DX109" s="931"/>
      <c r="DY109" s="931"/>
      <c r="DZ109" s="933"/>
    </row>
    <row r="110" spans="1:131" s="221" customFormat="1" ht="26.25" customHeight="1" x14ac:dyDescent="0.15">
      <c r="A110" s="934" t="s">
        <v>427</v>
      </c>
      <c r="B110" s="935"/>
      <c r="C110" s="935"/>
      <c r="D110" s="935"/>
      <c r="E110" s="935"/>
      <c r="F110" s="935"/>
      <c r="G110" s="935"/>
      <c r="H110" s="935"/>
      <c r="I110" s="935"/>
      <c r="J110" s="935"/>
      <c r="K110" s="935"/>
      <c r="L110" s="935"/>
      <c r="M110" s="935"/>
      <c r="N110" s="935"/>
      <c r="O110" s="935"/>
      <c r="P110" s="935"/>
      <c r="Q110" s="935"/>
      <c r="R110" s="935"/>
      <c r="S110" s="935"/>
      <c r="T110" s="935"/>
      <c r="U110" s="935"/>
      <c r="V110" s="935"/>
      <c r="W110" s="935"/>
      <c r="X110" s="935"/>
      <c r="Y110" s="935"/>
      <c r="Z110" s="936"/>
      <c r="AA110" s="937">
        <v>685010</v>
      </c>
      <c r="AB110" s="938"/>
      <c r="AC110" s="938"/>
      <c r="AD110" s="938"/>
      <c r="AE110" s="939"/>
      <c r="AF110" s="940">
        <v>690527</v>
      </c>
      <c r="AG110" s="938"/>
      <c r="AH110" s="938"/>
      <c r="AI110" s="938"/>
      <c r="AJ110" s="939"/>
      <c r="AK110" s="940">
        <v>734863</v>
      </c>
      <c r="AL110" s="938"/>
      <c r="AM110" s="938"/>
      <c r="AN110" s="938"/>
      <c r="AO110" s="939"/>
      <c r="AP110" s="941">
        <v>37.5</v>
      </c>
      <c r="AQ110" s="942"/>
      <c r="AR110" s="942"/>
      <c r="AS110" s="942"/>
      <c r="AT110" s="943"/>
      <c r="AU110" s="944" t="s">
        <v>72</v>
      </c>
      <c r="AV110" s="945"/>
      <c r="AW110" s="945"/>
      <c r="AX110" s="945"/>
      <c r="AY110" s="945"/>
      <c r="AZ110" s="967" t="s">
        <v>428</v>
      </c>
      <c r="BA110" s="935"/>
      <c r="BB110" s="935"/>
      <c r="BC110" s="935"/>
      <c r="BD110" s="935"/>
      <c r="BE110" s="935"/>
      <c r="BF110" s="935"/>
      <c r="BG110" s="935"/>
      <c r="BH110" s="935"/>
      <c r="BI110" s="935"/>
      <c r="BJ110" s="935"/>
      <c r="BK110" s="935"/>
      <c r="BL110" s="935"/>
      <c r="BM110" s="935"/>
      <c r="BN110" s="935"/>
      <c r="BO110" s="935"/>
      <c r="BP110" s="936"/>
      <c r="BQ110" s="968">
        <v>5564388</v>
      </c>
      <c r="BR110" s="969"/>
      <c r="BS110" s="969"/>
      <c r="BT110" s="969"/>
      <c r="BU110" s="969"/>
      <c r="BV110" s="969">
        <v>5410886</v>
      </c>
      <c r="BW110" s="969"/>
      <c r="BX110" s="969"/>
      <c r="BY110" s="969"/>
      <c r="BZ110" s="969"/>
      <c r="CA110" s="969">
        <v>5038797</v>
      </c>
      <c r="CB110" s="969"/>
      <c r="CC110" s="969"/>
      <c r="CD110" s="969"/>
      <c r="CE110" s="969"/>
      <c r="CF110" s="982">
        <v>257.39999999999998</v>
      </c>
      <c r="CG110" s="983"/>
      <c r="CH110" s="983"/>
      <c r="CI110" s="983"/>
      <c r="CJ110" s="983"/>
      <c r="CK110" s="984" t="s">
        <v>429</v>
      </c>
      <c r="CL110" s="985"/>
      <c r="CM110" s="967"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68" t="s">
        <v>128</v>
      </c>
      <c r="DH110" s="969"/>
      <c r="DI110" s="969"/>
      <c r="DJ110" s="969"/>
      <c r="DK110" s="969"/>
      <c r="DL110" s="969" t="s">
        <v>128</v>
      </c>
      <c r="DM110" s="969"/>
      <c r="DN110" s="969"/>
      <c r="DO110" s="969"/>
      <c r="DP110" s="969"/>
      <c r="DQ110" s="969" t="s">
        <v>128</v>
      </c>
      <c r="DR110" s="969"/>
      <c r="DS110" s="969"/>
      <c r="DT110" s="969"/>
      <c r="DU110" s="969"/>
      <c r="DV110" s="970" t="s">
        <v>431</v>
      </c>
      <c r="DW110" s="970"/>
      <c r="DX110" s="970"/>
      <c r="DY110" s="970"/>
      <c r="DZ110" s="971"/>
    </row>
    <row r="111" spans="1:131" s="221" customFormat="1" ht="26.25" customHeight="1" x14ac:dyDescent="0.15">
      <c r="A111" s="972" t="s">
        <v>432</v>
      </c>
      <c r="B111" s="973"/>
      <c r="C111" s="973"/>
      <c r="D111" s="973"/>
      <c r="E111" s="973"/>
      <c r="F111" s="973"/>
      <c r="G111" s="973"/>
      <c r="H111" s="973"/>
      <c r="I111" s="973"/>
      <c r="J111" s="973"/>
      <c r="K111" s="973"/>
      <c r="L111" s="973"/>
      <c r="M111" s="973"/>
      <c r="N111" s="973"/>
      <c r="O111" s="973"/>
      <c r="P111" s="973"/>
      <c r="Q111" s="973"/>
      <c r="R111" s="973"/>
      <c r="S111" s="973"/>
      <c r="T111" s="973"/>
      <c r="U111" s="973"/>
      <c r="V111" s="973"/>
      <c r="W111" s="973"/>
      <c r="X111" s="973"/>
      <c r="Y111" s="973"/>
      <c r="Z111" s="974"/>
      <c r="AA111" s="975" t="s">
        <v>431</v>
      </c>
      <c r="AB111" s="976"/>
      <c r="AC111" s="976"/>
      <c r="AD111" s="976"/>
      <c r="AE111" s="977"/>
      <c r="AF111" s="978" t="s">
        <v>128</v>
      </c>
      <c r="AG111" s="976"/>
      <c r="AH111" s="976"/>
      <c r="AI111" s="976"/>
      <c r="AJ111" s="977"/>
      <c r="AK111" s="978" t="s">
        <v>128</v>
      </c>
      <c r="AL111" s="976"/>
      <c r="AM111" s="976"/>
      <c r="AN111" s="976"/>
      <c r="AO111" s="977"/>
      <c r="AP111" s="979" t="s">
        <v>128</v>
      </c>
      <c r="AQ111" s="980"/>
      <c r="AR111" s="980"/>
      <c r="AS111" s="980"/>
      <c r="AT111" s="981"/>
      <c r="AU111" s="946"/>
      <c r="AV111" s="947"/>
      <c r="AW111" s="947"/>
      <c r="AX111" s="947"/>
      <c r="AY111" s="947"/>
      <c r="AZ111" s="960" t="s">
        <v>433</v>
      </c>
      <c r="BA111" s="961"/>
      <c r="BB111" s="961"/>
      <c r="BC111" s="961"/>
      <c r="BD111" s="961"/>
      <c r="BE111" s="961"/>
      <c r="BF111" s="961"/>
      <c r="BG111" s="961"/>
      <c r="BH111" s="961"/>
      <c r="BI111" s="961"/>
      <c r="BJ111" s="961"/>
      <c r="BK111" s="961"/>
      <c r="BL111" s="961"/>
      <c r="BM111" s="961"/>
      <c r="BN111" s="961"/>
      <c r="BO111" s="961"/>
      <c r="BP111" s="962"/>
      <c r="BQ111" s="963" t="s">
        <v>128</v>
      </c>
      <c r="BR111" s="964"/>
      <c r="BS111" s="964"/>
      <c r="BT111" s="964"/>
      <c r="BU111" s="964"/>
      <c r="BV111" s="964" t="s">
        <v>431</v>
      </c>
      <c r="BW111" s="964"/>
      <c r="BX111" s="964"/>
      <c r="BY111" s="964"/>
      <c r="BZ111" s="964"/>
      <c r="CA111" s="964" t="s">
        <v>128</v>
      </c>
      <c r="CB111" s="964"/>
      <c r="CC111" s="964"/>
      <c r="CD111" s="964"/>
      <c r="CE111" s="964"/>
      <c r="CF111" s="958" t="s">
        <v>431</v>
      </c>
      <c r="CG111" s="959"/>
      <c r="CH111" s="959"/>
      <c r="CI111" s="959"/>
      <c r="CJ111" s="959"/>
      <c r="CK111" s="986"/>
      <c r="CL111" s="987"/>
      <c r="CM111" s="960" t="s">
        <v>434</v>
      </c>
      <c r="CN111" s="961"/>
      <c r="CO111" s="961"/>
      <c r="CP111" s="961"/>
      <c r="CQ111" s="961"/>
      <c r="CR111" s="961"/>
      <c r="CS111" s="961"/>
      <c r="CT111" s="961"/>
      <c r="CU111" s="961"/>
      <c r="CV111" s="961"/>
      <c r="CW111" s="961"/>
      <c r="CX111" s="961"/>
      <c r="CY111" s="961"/>
      <c r="CZ111" s="961"/>
      <c r="DA111" s="961"/>
      <c r="DB111" s="961"/>
      <c r="DC111" s="961"/>
      <c r="DD111" s="961"/>
      <c r="DE111" s="961"/>
      <c r="DF111" s="962"/>
      <c r="DG111" s="963" t="s">
        <v>128</v>
      </c>
      <c r="DH111" s="964"/>
      <c r="DI111" s="964"/>
      <c r="DJ111" s="964"/>
      <c r="DK111" s="964"/>
      <c r="DL111" s="964" t="s">
        <v>128</v>
      </c>
      <c r="DM111" s="964"/>
      <c r="DN111" s="964"/>
      <c r="DO111" s="964"/>
      <c r="DP111" s="964"/>
      <c r="DQ111" s="964" t="s">
        <v>128</v>
      </c>
      <c r="DR111" s="964"/>
      <c r="DS111" s="964"/>
      <c r="DT111" s="964"/>
      <c r="DU111" s="964"/>
      <c r="DV111" s="965" t="s">
        <v>431</v>
      </c>
      <c r="DW111" s="965"/>
      <c r="DX111" s="965"/>
      <c r="DY111" s="965"/>
      <c r="DZ111" s="966"/>
    </row>
    <row r="112" spans="1:131" s="221" customFormat="1" ht="26.25" customHeight="1" x14ac:dyDescent="0.15">
      <c r="A112" s="990" t="s">
        <v>435</v>
      </c>
      <c r="B112" s="991"/>
      <c r="C112" s="961" t="s">
        <v>436</v>
      </c>
      <c r="D112" s="961"/>
      <c r="E112" s="961"/>
      <c r="F112" s="961"/>
      <c r="G112" s="961"/>
      <c r="H112" s="961"/>
      <c r="I112" s="961"/>
      <c r="J112" s="961"/>
      <c r="K112" s="961"/>
      <c r="L112" s="961"/>
      <c r="M112" s="961"/>
      <c r="N112" s="961"/>
      <c r="O112" s="961"/>
      <c r="P112" s="961"/>
      <c r="Q112" s="961"/>
      <c r="R112" s="961"/>
      <c r="S112" s="961"/>
      <c r="T112" s="961"/>
      <c r="U112" s="961"/>
      <c r="V112" s="961"/>
      <c r="W112" s="961"/>
      <c r="X112" s="961"/>
      <c r="Y112" s="961"/>
      <c r="Z112" s="962"/>
      <c r="AA112" s="996" t="s">
        <v>431</v>
      </c>
      <c r="AB112" s="997"/>
      <c r="AC112" s="997"/>
      <c r="AD112" s="997"/>
      <c r="AE112" s="998"/>
      <c r="AF112" s="999" t="s">
        <v>431</v>
      </c>
      <c r="AG112" s="997"/>
      <c r="AH112" s="997"/>
      <c r="AI112" s="997"/>
      <c r="AJ112" s="998"/>
      <c r="AK112" s="999" t="s">
        <v>431</v>
      </c>
      <c r="AL112" s="997"/>
      <c r="AM112" s="997"/>
      <c r="AN112" s="997"/>
      <c r="AO112" s="998"/>
      <c r="AP112" s="1000" t="s">
        <v>431</v>
      </c>
      <c r="AQ112" s="1001"/>
      <c r="AR112" s="1001"/>
      <c r="AS112" s="1001"/>
      <c r="AT112" s="1002"/>
      <c r="AU112" s="946"/>
      <c r="AV112" s="947"/>
      <c r="AW112" s="947"/>
      <c r="AX112" s="947"/>
      <c r="AY112" s="947"/>
      <c r="AZ112" s="960" t="s">
        <v>437</v>
      </c>
      <c r="BA112" s="961"/>
      <c r="BB112" s="961"/>
      <c r="BC112" s="961"/>
      <c r="BD112" s="961"/>
      <c r="BE112" s="961"/>
      <c r="BF112" s="961"/>
      <c r="BG112" s="961"/>
      <c r="BH112" s="961"/>
      <c r="BI112" s="961"/>
      <c r="BJ112" s="961"/>
      <c r="BK112" s="961"/>
      <c r="BL112" s="961"/>
      <c r="BM112" s="961"/>
      <c r="BN112" s="961"/>
      <c r="BO112" s="961"/>
      <c r="BP112" s="962"/>
      <c r="BQ112" s="963">
        <v>897495</v>
      </c>
      <c r="BR112" s="964"/>
      <c r="BS112" s="964"/>
      <c r="BT112" s="964"/>
      <c r="BU112" s="964"/>
      <c r="BV112" s="964">
        <v>895078</v>
      </c>
      <c r="BW112" s="964"/>
      <c r="BX112" s="964"/>
      <c r="BY112" s="964"/>
      <c r="BZ112" s="964"/>
      <c r="CA112" s="964">
        <v>855066</v>
      </c>
      <c r="CB112" s="964"/>
      <c r="CC112" s="964"/>
      <c r="CD112" s="964"/>
      <c r="CE112" s="964"/>
      <c r="CF112" s="958">
        <v>43.7</v>
      </c>
      <c r="CG112" s="959"/>
      <c r="CH112" s="959"/>
      <c r="CI112" s="959"/>
      <c r="CJ112" s="959"/>
      <c r="CK112" s="986"/>
      <c r="CL112" s="987"/>
      <c r="CM112" s="960" t="s">
        <v>438</v>
      </c>
      <c r="CN112" s="961"/>
      <c r="CO112" s="961"/>
      <c r="CP112" s="961"/>
      <c r="CQ112" s="961"/>
      <c r="CR112" s="961"/>
      <c r="CS112" s="961"/>
      <c r="CT112" s="961"/>
      <c r="CU112" s="961"/>
      <c r="CV112" s="961"/>
      <c r="CW112" s="961"/>
      <c r="CX112" s="961"/>
      <c r="CY112" s="961"/>
      <c r="CZ112" s="961"/>
      <c r="DA112" s="961"/>
      <c r="DB112" s="961"/>
      <c r="DC112" s="961"/>
      <c r="DD112" s="961"/>
      <c r="DE112" s="961"/>
      <c r="DF112" s="962"/>
      <c r="DG112" s="963" t="s">
        <v>128</v>
      </c>
      <c r="DH112" s="964"/>
      <c r="DI112" s="964"/>
      <c r="DJ112" s="964"/>
      <c r="DK112" s="964"/>
      <c r="DL112" s="964" t="s">
        <v>431</v>
      </c>
      <c r="DM112" s="964"/>
      <c r="DN112" s="964"/>
      <c r="DO112" s="964"/>
      <c r="DP112" s="964"/>
      <c r="DQ112" s="964" t="s">
        <v>431</v>
      </c>
      <c r="DR112" s="964"/>
      <c r="DS112" s="964"/>
      <c r="DT112" s="964"/>
      <c r="DU112" s="964"/>
      <c r="DV112" s="965" t="s">
        <v>128</v>
      </c>
      <c r="DW112" s="965"/>
      <c r="DX112" s="965"/>
      <c r="DY112" s="965"/>
      <c r="DZ112" s="966"/>
    </row>
    <row r="113" spans="1:130" s="221" customFormat="1" ht="26.25" customHeight="1" x14ac:dyDescent="0.15">
      <c r="A113" s="992"/>
      <c r="B113" s="993"/>
      <c r="C113" s="961" t="s">
        <v>439</v>
      </c>
      <c r="D113" s="961"/>
      <c r="E113" s="961"/>
      <c r="F113" s="961"/>
      <c r="G113" s="961"/>
      <c r="H113" s="961"/>
      <c r="I113" s="961"/>
      <c r="J113" s="961"/>
      <c r="K113" s="961"/>
      <c r="L113" s="961"/>
      <c r="M113" s="961"/>
      <c r="N113" s="961"/>
      <c r="O113" s="961"/>
      <c r="P113" s="961"/>
      <c r="Q113" s="961"/>
      <c r="R113" s="961"/>
      <c r="S113" s="961"/>
      <c r="T113" s="961"/>
      <c r="U113" s="961"/>
      <c r="V113" s="961"/>
      <c r="W113" s="961"/>
      <c r="X113" s="961"/>
      <c r="Y113" s="961"/>
      <c r="Z113" s="962"/>
      <c r="AA113" s="975">
        <v>65713</v>
      </c>
      <c r="AB113" s="976"/>
      <c r="AC113" s="976"/>
      <c r="AD113" s="976"/>
      <c r="AE113" s="977"/>
      <c r="AF113" s="978">
        <v>64464</v>
      </c>
      <c r="AG113" s="976"/>
      <c r="AH113" s="976"/>
      <c r="AI113" s="976"/>
      <c r="AJ113" s="977"/>
      <c r="AK113" s="978">
        <v>65182</v>
      </c>
      <c r="AL113" s="976"/>
      <c r="AM113" s="976"/>
      <c r="AN113" s="976"/>
      <c r="AO113" s="977"/>
      <c r="AP113" s="979">
        <v>3.3</v>
      </c>
      <c r="AQ113" s="980"/>
      <c r="AR113" s="980"/>
      <c r="AS113" s="980"/>
      <c r="AT113" s="981"/>
      <c r="AU113" s="946"/>
      <c r="AV113" s="947"/>
      <c r="AW113" s="947"/>
      <c r="AX113" s="947"/>
      <c r="AY113" s="947"/>
      <c r="AZ113" s="960" t="s">
        <v>440</v>
      </c>
      <c r="BA113" s="961"/>
      <c r="BB113" s="961"/>
      <c r="BC113" s="961"/>
      <c r="BD113" s="961"/>
      <c r="BE113" s="961"/>
      <c r="BF113" s="961"/>
      <c r="BG113" s="961"/>
      <c r="BH113" s="961"/>
      <c r="BI113" s="961"/>
      <c r="BJ113" s="961"/>
      <c r="BK113" s="961"/>
      <c r="BL113" s="961"/>
      <c r="BM113" s="961"/>
      <c r="BN113" s="961"/>
      <c r="BO113" s="961"/>
      <c r="BP113" s="962"/>
      <c r="BQ113" s="963" t="s">
        <v>128</v>
      </c>
      <c r="BR113" s="964"/>
      <c r="BS113" s="964"/>
      <c r="BT113" s="964"/>
      <c r="BU113" s="964"/>
      <c r="BV113" s="964" t="s">
        <v>128</v>
      </c>
      <c r="BW113" s="964"/>
      <c r="BX113" s="964"/>
      <c r="BY113" s="964"/>
      <c r="BZ113" s="964"/>
      <c r="CA113" s="964" t="s">
        <v>128</v>
      </c>
      <c r="CB113" s="964"/>
      <c r="CC113" s="964"/>
      <c r="CD113" s="964"/>
      <c r="CE113" s="964"/>
      <c r="CF113" s="958" t="s">
        <v>431</v>
      </c>
      <c r="CG113" s="959"/>
      <c r="CH113" s="959"/>
      <c r="CI113" s="959"/>
      <c r="CJ113" s="959"/>
      <c r="CK113" s="986"/>
      <c r="CL113" s="987"/>
      <c r="CM113" s="960" t="s">
        <v>441</v>
      </c>
      <c r="CN113" s="961"/>
      <c r="CO113" s="961"/>
      <c r="CP113" s="961"/>
      <c r="CQ113" s="961"/>
      <c r="CR113" s="961"/>
      <c r="CS113" s="961"/>
      <c r="CT113" s="961"/>
      <c r="CU113" s="961"/>
      <c r="CV113" s="961"/>
      <c r="CW113" s="961"/>
      <c r="CX113" s="961"/>
      <c r="CY113" s="961"/>
      <c r="CZ113" s="961"/>
      <c r="DA113" s="961"/>
      <c r="DB113" s="961"/>
      <c r="DC113" s="961"/>
      <c r="DD113" s="961"/>
      <c r="DE113" s="961"/>
      <c r="DF113" s="962"/>
      <c r="DG113" s="996" t="s">
        <v>431</v>
      </c>
      <c r="DH113" s="997"/>
      <c r="DI113" s="997"/>
      <c r="DJ113" s="997"/>
      <c r="DK113" s="998"/>
      <c r="DL113" s="999" t="s">
        <v>431</v>
      </c>
      <c r="DM113" s="997"/>
      <c r="DN113" s="997"/>
      <c r="DO113" s="997"/>
      <c r="DP113" s="998"/>
      <c r="DQ113" s="999" t="s">
        <v>431</v>
      </c>
      <c r="DR113" s="997"/>
      <c r="DS113" s="997"/>
      <c r="DT113" s="997"/>
      <c r="DU113" s="998"/>
      <c r="DV113" s="1000" t="s">
        <v>128</v>
      </c>
      <c r="DW113" s="1001"/>
      <c r="DX113" s="1001"/>
      <c r="DY113" s="1001"/>
      <c r="DZ113" s="1002"/>
    </row>
    <row r="114" spans="1:130" s="221" customFormat="1" ht="26.25" customHeight="1" x14ac:dyDescent="0.15">
      <c r="A114" s="992"/>
      <c r="B114" s="993"/>
      <c r="C114" s="961" t="s">
        <v>442</v>
      </c>
      <c r="D114" s="961"/>
      <c r="E114" s="961"/>
      <c r="F114" s="961"/>
      <c r="G114" s="961"/>
      <c r="H114" s="961"/>
      <c r="I114" s="961"/>
      <c r="J114" s="961"/>
      <c r="K114" s="961"/>
      <c r="L114" s="961"/>
      <c r="M114" s="961"/>
      <c r="N114" s="961"/>
      <c r="O114" s="961"/>
      <c r="P114" s="961"/>
      <c r="Q114" s="961"/>
      <c r="R114" s="961"/>
      <c r="S114" s="961"/>
      <c r="T114" s="961"/>
      <c r="U114" s="961"/>
      <c r="V114" s="961"/>
      <c r="W114" s="961"/>
      <c r="X114" s="961"/>
      <c r="Y114" s="961"/>
      <c r="Z114" s="962"/>
      <c r="AA114" s="996" t="s">
        <v>431</v>
      </c>
      <c r="AB114" s="997"/>
      <c r="AC114" s="997"/>
      <c r="AD114" s="997"/>
      <c r="AE114" s="998"/>
      <c r="AF114" s="999" t="s">
        <v>431</v>
      </c>
      <c r="AG114" s="997"/>
      <c r="AH114" s="997"/>
      <c r="AI114" s="997"/>
      <c r="AJ114" s="998"/>
      <c r="AK114" s="999" t="s">
        <v>431</v>
      </c>
      <c r="AL114" s="997"/>
      <c r="AM114" s="997"/>
      <c r="AN114" s="997"/>
      <c r="AO114" s="998"/>
      <c r="AP114" s="1000" t="s">
        <v>431</v>
      </c>
      <c r="AQ114" s="1001"/>
      <c r="AR114" s="1001"/>
      <c r="AS114" s="1001"/>
      <c r="AT114" s="1002"/>
      <c r="AU114" s="946"/>
      <c r="AV114" s="947"/>
      <c r="AW114" s="947"/>
      <c r="AX114" s="947"/>
      <c r="AY114" s="947"/>
      <c r="AZ114" s="960" t="s">
        <v>443</v>
      </c>
      <c r="BA114" s="961"/>
      <c r="BB114" s="961"/>
      <c r="BC114" s="961"/>
      <c r="BD114" s="961"/>
      <c r="BE114" s="961"/>
      <c r="BF114" s="961"/>
      <c r="BG114" s="961"/>
      <c r="BH114" s="961"/>
      <c r="BI114" s="961"/>
      <c r="BJ114" s="961"/>
      <c r="BK114" s="961"/>
      <c r="BL114" s="961"/>
      <c r="BM114" s="961"/>
      <c r="BN114" s="961"/>
      <c r="BO114" s="961"/>
      <c r="BP114" s="962"/>
      <c r="BQ114" s="963">
        <v>190746</v>
      </c>
      <c r="BR114" s="964"/>
      <c r="BS114" s="964"/>
      <c r="BT114" s="964"/>
      <c r="BU114" s="964"/>
      <c r="BV114" s="964">
        <v>217830</v>
      </c>
      <c r="BW114" s="964"/>
      <c r="BX114" s="964"/>
      <c r="BY114" s="964"/>
      <c r="BZ114" s="964"/>
      <c r="CA114" s="964">
        <v>217397</v>
      </c>
      <c r="CB114" s="964"/>
      <c r="CC114" s="964"/>
      <c r="CD114" s="964"/>
      <c r="CE114" s="964"/>
      <c r="CF114" s="958">
        <v>11.1</v>
      </c>
      <c r="CG114" s="959"/>
      <c r="CH114" s="959"/>
      <c r="CI114" s="959"/>
      <c r="CJ114" s="959"/>
      <c r="CK114" s="986"/>
      <c r="CL114" s="987"/>
      <c r="CM114" s="960" t="s">
        <v>444</v>
      </c>
      <c r="CN114" s="961"/>
      <c r="CO114" s="961"/>
      <c r="CP114" s="961"/>
      <c r="CQ114" s="961"/>
      <c r="CR114" s="961"/>
      <c r="CS114" s="961"/>
      <c r="CT114" s="961"/>
      <c r="CU114" s="961"/>
      <c r="CV114" s="961"/>
      <c r="CW114" s="961"/>
      <c r="CX114" s="961"/>
      <c r="CY114" s="961"/>
      <c r="CZ114" s="961"/>
      <c r="DA114" s="961"/>
      <c r="DB114" s="961"/>
      <c r="DC114" s="961"/>
      <c r="DD114" s="961"/>
      <c r="DE114" s="961"/>
      <c r="DF114" s="962"/>
      <c r="DG114" s="996" t="s">
        <v>431</v>
      </c>
      <c r="DH114" s="997"/>
      <c r="DI114" s="997"/>
      <c r="DJ114" s="997"/>
      <c r="DK114" s="998"/>
      <c r="DL114" s="999" t="s">
        <v>431</v>
      </c>
      <c r="DM114" s="997"/>
      <c r="DN114" s="997"/>
      <c r="DO114" s="997"/>
      <c r="DP114" s="998"/>
      <c r="DQ114" s="999" t="s">
        <v>431</v>
      </c>
      <c r="DR114" s="997"/>
      <c r="DS114" s="997"/>
      <c r="DT114" s="997"/>
      <c r="DU114" s="998"/>
      <c r="DV114" s="1000" t="s">
        <v>128</v>
      </c>
      <c r="DW114" s="1001"/>
      <c r="DX114" s="1001"/>
      <c r="DY114" s="1001"/>
      <c r="DZ114" s="1002"/>
    </row>
    <row r="115" spans="1:130" s="221" customFormat="1" ht="26.25" customHeight="1" x14ac:dyDescent="0.15">
      <c r="A115" s="992"/>
      <c r="B115" s="993"/>
      <c r="C115" s="961" t="s">
        <v>445</v>
      </c>
      <c r="D115" s="961"/>
      <c r="E115" s="961"/>
      <c r="F115" s="961"/>
      <c r="G115" s="961"/>
      <c r="H115" s="961"/>
      <c r="I115" s="961"/>
      <c r="J115" s="961"/>
      <c r="K115" s="961"/>
      <c r="L115" s="961"/>
      <c r="M115" s="961"/>
      <c r="N115" s="961"/>
      <c r="O115" s="961"/>
      <c r="P115" s="961"/>
      <c r="Q115" s="961"/>
      <c r="R115" s="961"/>
      <c r="S115" s="961"/>
      <c r="T115" s="961"/>
      <c r="U115" s="961"/>
      <c r="V115" s="961"/>
      <c r="W115" s="961"/>
      <c r="X115" s="961"/>
      <c r="Y115" s="961"/>
      <c r="Z115" s="962"/>
      <c r="AA115" s="975" t="s">
        <v>128</v>
      </c>
      <c r="AB115" s="976"/>
      <c r="AC115" s="976"/>
      <c r="AD115" s="976"/>
      <c r="AE115" s="977"/>
      <c r="AF115" s="978" t="s">
        <v>431</v>
      </c>
      <c r="AG115" s="976"/>
      <c r="AH115" s="976"/>
      <c r="AI115" s="976"/>
      <c r="AJ115" s="977"/>
      <c r="AK115" s="978" t="s">
        <v>128</v>
      </c>
      <c r="AL115" s="976"/>
      <c r="AM115" s="976"/>
      <c r="AN115" s="976"/>
      <c r="AO115" s="977"/>
      <c r="AP115" s="979" t="s">
        <v>431</v>
      </c>
      <c r="AQ115" s="980"/>
      <c r="AR115" s="980"/>
      <c r="AS115" s="980"/>
      <c r="AT115" s="981"/>
      <c r="AU115" s="946"/>
      <c r="AV115" s="947"/>
      <c r="AW115" s="947"/>
      <c r="AX115" s="947"/>
      <c r="AY115" s="947"/>
      <c r="AZ115" s="960" t="s">
        <v>446</v>
      </c>
      <c r="BA115" s="961"/>
      <c r="BB115" s="961"/>
      <c r="BC115" s="961"/>
      <c r="BD115" s="961"/>
      <c r="BE115" s="961"/>
      <c r="BF115" s="961"/>
      <c r="BG115" s="961"/>
      <c r="BH115" s="961"/>
      <c r="BI115" s="961"/>
      <c r="BJ115" s="961"/>
      <c r="BK115" s="961"/>
      <c r="BL115" s="961"/>
      <c r="BM115" s="961"/>
      <c r="BN115" s="961"/>
      <c r="BO115" s="961"/>
      <c r="BP115" s="962"/>
      <c r="BQ115" s="963" t="s">
        <v>128</v>
      </c>
      <c r="BR115" s="964"/>
      <c r="BS115" s="964"/>
      <c r="BT115" s="964"/>
      <c r="BU115" s="964"/>
      <c r="BV115" s="964" t="s">
        <v>431</v>
      </c>
      <c r="BW115" s="964"/>
      <c r="BX115" s="964"/>
      <c r="BY115" s="964"/>
      <c r="BZ115" s="964"/>
      <c r="CA115" s="964" t="s">
        <v>128</v>
      </c>
      <c r="CB115" s="964"/>
      <c r="CC115" s="964"/>
      <c r="CD115" s="964"/>
      <c r="CE115" s="964"/>
      <c r="CF115" s="958" t="s">
        <v>431</v>
      </c>
      <c r="CG115" s="959"/>
      <c r="CH115" s="959"/>
      <c r="CI115" s="959"/>
      <c r="CJ115" s="959"/>
      <c r="CK115" s="986"/>
      <c r="CL115" s="987"/>
      <c r="CM115" s="960" t="s">
        <v>447</v>
      </c>
      <c r="CN115" s="961"/>
      <c r="CO115" s="961"/>
      <c r="CP115" s="961"/>
      <c r="CQ115" s="961"/>
      <c r="CR115" s="961"/>
      <c r="CS115" s="961"/>
      <c r="CT115" s="961"/>
      <c r="CU115" s="961"/>
      <c r="CV115" s="961"/>
      <c r="CW115" s="961"/>
      <c r="CX115" s="961"/>
      <c r="CY115" s="961"/>
      <c r="CZ115" s="961"/>
      <c r="DA115" s="961"/>
      <c r="DB115" s="961"/>
      <c r="DC115" s="961"/>
      <c r="DD115" s="961"/>
      <c r="DE115" s="961"/>
      <c r="DF115" s="962"/>
      <c r="DG115" s="996" t="s">
        <v>431</v>
      </c>
      <c r="DH115" s="997"/>
      <c r="DI115" s="997"/>
      <c r="DJ115" s="997"/>
      <c r="DK115" s="998"/>
      <c r="DL115" s="999" t="s">
        <v>128</v>
      </c>
      <c r="DM115" s="997"/>
      <c r="DN115" s="997"/>
      <c r="DO115" s="997"/>
      <c r="DP115" s="998"/>
      <c r="DQ115" s="999" t="s">
        <v>431</v>
      </c>
      <c r="DR115" s="997"/>
      <c r="DS115" s="997"/>
      <c r="DT115" s="997"/>
      <c r="DU115" s="998"/>
      <c r="DV115" s="1000" t="s">
        <v>128</v>
      </c>
      <c r="DW115" s="1001"/>
      <c r="DX115" s="1001"/>
      <c r="DY115" s="1001"/>
      <c r="DZ115" s="1002"/>
    </row>
    <row r="116" spans="1:130" s="221" customFormat="1" ht="26.25" customHeight="1" x14ac:dyDescent="0.15">
      <c r="A116" s="994"/>
      <c r="B116" s="995"/>
      <c r="C116" s="1003" t="s">
        <v>448</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6">
        <v>146</v>
      </c>
      <c r="AB116" s="997"/>
      <c r="AC116" s="997"/>
      <c r="AD116" s="997"/>
      <c r="AE116" s="998"/>
      <c r="AF116" s="999">
        <v>136</v>
      </c>
      <c r="AG116" s="997"/>
      <c r="AH116" s="997"/>
      <c r="AI116" s="997"/>
      <c r="AJ116" s="998"/>
      <c r="AK116" s="999">
        <v>229</v>
      </c>
      <c r="AL116" s="997"/>
      <c r="AM116" s="997"/>
      <c r="AN116" s="997"/>
      <c r="AO116" s="998"/>
      <c r="AP116" s="1000">
        <v>0</v>
      </c>
      <c r="AQ116" s="1001"/>
      <c r="AR116" s="1001"/>
      <c r="AS116" s="1001"/>
      <c r="AT116" s="1002"/>
      <c r="AU116" s="946"/>
      <c r="AV116" s="947"/>
      <c r="AW116" s="947"/>
      <c r="AX116" s="947"/>
      <c r="AY116" s="947"/>
      <c r="AZ116" s="1005" t="s">
        <v>449</v>
      </c>
      <c r="BA116" s="1006"/>
      <c r="BB116" s="1006"/>
      <c r="BC116" s="1006"/>
      <c r="BD116" s="1006"/>
      <c r="BE116" s="1006"/>
      <c r="BF116" s="1006"/>
      <c r="BG116" s="1006"/>
      <c r="BH116" s="1006"/>
      <c r="BI116" s="1006"/>
      <c r="BJ116" s="1006"/>
      <c r="BK116" s="1006"/>
      <c r="BL116" s="1006"/>
      <c r="BM116" s="1006"/>
      <c r="BN116" s="1006"/>
      <c r="BO116" s="1006"/>
      <c r="BP116" s="1007"/>
      <c r="BQ116" s="963" t="s">
        <v>431</v>
      </c>
      <c r="BR116" s="964"/>
      <c r="BS116" s="964"/>
      <c r="BT116" s="964"/>
      <c r="BU116" s="964"/>
      <c r="BV116" s="964" t="s">
        <v>431</v>
      </c>
      <c r="BW116" s="964"/>
      <c r="BX116" s="964"/>
      <c r="BY116" s="964"/>
      <c r="BZ116" s="964"/>
      <c r="CA116" s="964" t="s">
        <v>431</v>
      </c>
      <c r="CB116" s="964"/>
      <c r="CC116" s="964"/>
      <c r="CD116" s="964"/>
      <c r="CE116" s="964"/>
      <c r="CF116" s="958" t="s">
        <v>431</v>
      </c>
      <c r="CG116" s="959"/>
      <c r="CH116" s="959"/>
      <c r="CI116" s="959"/>
      <c r="CJ116" s="959"/>
      <c r="CK116" s="986"/>
      <c r="CL116" s="987"/>
      <c r="CM116" s="960" t="s">
        <v>450</v>
      </c>
      <c r="CN116" s="961"/>
      <c r="CO116" s="961"/>
      <c r="CP116" s="961"/>
      <c r="CQ116" s="961"/>
      <c r="CR116" s="961"/>
      <c r="CS116" s="961"/>
      <c r="CT116" s="961"/>
      <c r="CU116" s="961"/>
      <c r="CV116" s="961"/>
      <c r="CW116" s="961"/>
      <c r="CX116" s="961"/>
      <c r="CY116" s="961"/>
      <c r="CZ116" s="961"/>
      <c r="DA116" s="961"/>
      <c r="DB116" s="961"/>
      <c r="DC116" s="961"/>
      <c r="DD116" s="961"/>
      <c r="DE116" s="961"/>
      <c r="DF116" s="962"/>
      <c r="DG116" s="996" t="s">
        <v>431</v>
      </c>
      <c r="DH116" s="997"/>
      <c r="DI116" s="997"/>
      <c r="DJ116" s="997"/>
      <c r="DK116" s="998"/>
      <c r="DL116" s="999" t="s">
        <v>431</v>
      </c>
      <c r="DM116" s="997"/>
      <c r="DN116" s="997"/>
      <c r="DO116" s="997"/>
      <c r="DP116" s="998"/>
      <c r="DQ116" s="999" t="s">
        <v>431</v>
      </c>
      <c r="DR116" s="997"/>
      <c r="DS116" s="997"/>
      <c r="DT116" s="997"/>
      <c r="DU116" s="998"/>
      <c r="DV116" s="1000" t="s">
        <v>431</v>
      </c>
      <c r="DW116" s="1001"/>
      <c r="DX116" s="1001"/>
      <c r="DY116" s="1001"/>
      <c r="DZ116" s="1002"/>
    </row>
    <row r="117" spans="1:130" s="221" customFormat="1" ht="26.25" customHeight="1" x14ac:dyDescent="0.15">
      <c r="A117" s="950" t="s">
        <v>188</v>
      </c>
      <c r="B117" s="931"/>
      <c r="C117" s="931"/>
      <c r="D117" s="931"/>
      <c r="E117" s="931"/>
      <c r="F117" s="931"/>
      <c r="G117" s="931"/>
      <c r="H117" s="931"/>
      <c r="I117" s="931"/>
      <c r="J117" s="931"/>
      <c r="K117" s="931"/>
      <c r="L117" s="931"/>
      <c r="M117" s="931"/>
      <c r="N117" s="931"/>
      <c r="O117" s="931"/>
      <c r="P117" s="931"/>
      <c r="Q117" s="931"/>
      <c r="R117" s="931"/>
      <c r="S117" s="931"/>
      <c r="T117" s="931"/>
      <c r="U117" s="931"/>
      <c r="V117" s="931"/>
      <c r="W117" s="931"/>
      <c r="X117" s="931"/>
      <c r="Y117" s="1015" t="s">
        <v>451</v>
      </c>
      <c r="Z117" s="932"/>
      <c r="AA117" s="1016">
        <v>750869</v>
      </c>
      <c r="AB117" s="1017"/>
      <c r="AC117" s="1017"/>
      <c r="AD117" s="1017"/>
      <c r="AE117" s="1018"/>
      <c r="AF117" s="1019">
        <v>755127</v>
      </c>
      <c r="AG117" s="1017"/>
      <c r="AH117" s="1017"/>
      <c r="AI117" s="1017"/>
      <c r="AJ117" s="1018"/>
      <c r="AK117" s="1019">
        <v>800274</v>
      </c>
      <c r="AL117" s="1017"/>
      <c r="AM117" s="1017"/>
      <c r="AN117" s="1017"/>
      <c r="AO117" s="1018"/>
      <c r="AP117" s="1020"/>
      <c r="AQ117" s="1021"/>
      <c r="AR117" s="1021"/>
      <c r="AS117" s="1021"/>
      <c r="AT117" s="1022"/>
      <c r="AU117" s="946"/>
      <c r="AV117" s="947"/>
      <c r="AW117" s="947"/>
      <c r="AX117" s="947"/>
      <c r="AY117" s="947"/>
      <c r="AZ117" s="1012" t="s">
        <v>452</v>
      </c>
      <c r="BA117" s="1013"/>
      <c r="BB117" s="1013"/>
      <c r="BC117" s="1013"/>
      <c r="BD117" s="1013"/>
      <c r="BE117" s="1013"/>
      <c r="BF117" s="1013"/>
      <c r="BG117" s="1013"/>
      <c r="BH117" s="1013"/>
      <c r="BI117" s="1013"/>
      <c r="BJ117" s="1013"/>
      <c r="BK117" s="1013"/>
      <c r="BL117" s="1013"/>
      <c r="BM117" s="1013"/>
      <c r="BN117" s="1013"/>
      <c r="BO117" s="1013"/>
      <c r="BP117" s="1014"/>
      <c r="BQ117" s="963" t="s">
        <v>128</v>
      </c>
      <c r="BR117" s="964"/>
      <c r="BS117" s="964"/>
      <c r="BT117" s="964"/>
      <c r="BU117" s="964"/>
      <c r="BV117" s="964" t="s">
        <v>128</v>
      </c>
      <c r="BW117" s="964"/>
      <c r="BX117" s="964"/>
      <c r="BY117" s="964"/>
      <c r="BZ117" s="964"/>
      <c r="CA117" s="964" t="s">
        <v>128</v>
      </c>
      <c r="CB117" s="964"/>
      <c r="CC117" s="964"/>
      <c r="CD117" s="964"/>
      <c r="CE117" s="964"/>
      <c r="CF117" s="958" t="s">
        <v>128</v>
      </c>
      <c r="CG117" s="959"/>
      <c r="CH117" s="959"/>
      <c r="CI117" s="959"/>
      <c r="CJ117" s="959"/>
      <c r="CK117" s="986"/>
      <c r="CL117" s="987"/>
      <c r="CM117" s="960" t="s">
        <v>453</v>
      </c>
      <c r="CN117" s="961"/>
      <c r="CO117" s="961"/>
      <c r="CP117" s="961"/>
      <c r="CQ117" s="961"/>
      <c r="CR117" s="961"/>
      <c r="CS117" s="961"/>
      <c r="CT117" s="961"/>
      <c r="CU117" s="961"/>
      <c r="CV117" s="961"/>
      <c r="CW117" s="961"/>
      <c r="CX117" s="961"/>
      <c r="CY117" s="961"/>
      <c r="CZ117" s="961"/>
      <c r="DA117" s="961"/>
      <c r="DB117" s="961"/>
      <c r="DC117" s="961"/>
      <c r="DD117" s="961"/>
      <c r="DE117" s="961"/>
      <c r="DF117" s="962"/>
      <c r="DG117" s="996" t="s">
        <v>128</v>
      </c>
      <c r="DH117" s="997"/>
      <c r="DI117" s="997"/>
      <c r="DJ117" s="997"/>
      <c r="DK117" s="998"/>
      <c r="DL117" s="999" t="s">
        <v>128</v>
      </c>
      <c r="DM117" s="997"/>
      <c r="DN117" s="997"/>
      <c r="DO117" s="997"/>
      <c r="DP117" s="998"/>
      <c r="DQ117" s="999" t="s">
        <v>128</v>
      </c>
      <c r="DR117" s="997"/>
      <c r="DS117" s="997"/>
      <c r="DT117" s="997"/>
      <c r="DU117" s="998"/>
      <c r="DV117" s="1000" t="s">
        <v>128</v>
      </c>
      <c r="DW117" s="1001"/>
      <c r="DX117" s="1001"/>
      <c r="DY117" s="1001"/>
      <c r="DZ117" s="1002"/>
    </row>
    <row r="118" spans="1:130" s="221" customFormat="1" ht="26.25" customHeight="1" x14ac:dyDescent="0.15">
      <c r="A118" s="950" t="s">
        <v>426</v>
      </c>
      <c r="B118" s="931"/>
      <c r="C118" s="931"/>
      <c r="D118" s="931"/>
      <c r="E118" s="931"/>
      <c r="F118" s="931"/>
      <c r="G118" s="931"/>
      <c r="H118" s="931"/>
      <c r="I118" s="931"/>
      <c r="J118" s="931"/>
      <c r="K118" s="931"/>
      <c r="L118" s="931"/>
      <c r="M118" s="931"/>
      <c r="N118" s="931"/>
      <c r="O118" s="931"/>
      <c r="P118" s="931"/>
      <c r="Q118" s="931"/>
      <c r="R118" s="931"/>
      <c r="S118" s="931"/>
      <c r="T118" s="931"/>
      <c r="U118" s="931"/>
      <c r="V118" s="931"/>
      <c r="W118" s="931"/>
      <c r="X118" s="931"/>
      <c r="Y118" s="931"/>
      <c r="Z118" s="932"/>
      <c r="AA118" s="930" t="s">
        <v>423</v>
      </c>
      <c r="AB118" s="931"/>
      <c r="AC118" s="931"/>
      <c r="AD118" s="931"/>
      <c r="AE118" s="932"/>
      <c r="AF118" s="930" t="s">
        <v>424</v>
      </c>
      <c r="AG118" s="931"/>
      <c r="AH118" s="931"/>
      <c r="AI118" s="931"/>
      <c r="AJ118" s="932"/>
      <c r="AK118" s="930" t="s">
        <v>306</v>
      </c>
      <c r="AL118" s="931"/>
      <c r="AM118" s="931"/>
      <c r="AN118" s="931"/>
      <c r="AO118" s="932"/>
      <c r="AP118" s="1008" t="s">
        <v>425</v>
      </c>
      <c r="AQ118" s="1009"/>
      <c r="AR118" s="1009"/>
      <c r="AS118" s="1009"/>
      <c r="AT118" s="1010"/>
      <c r="AU118" s="946"/>
      <c r="AV118" s="947"/>
      <c r="AW118" s="947"/>
      <c r="AX118" s="947"/>
      <c r="AY118" s="947"/>
      <c r="AZ118" s="1011" t="s">
        <v>454</v>
      </c>
      <c r="BA118" s="1003"/>
      <c r="BB118" s="1003"/>
      <c r="BC118" s="1003"/>
      <c r="BD118" s="1003"/>
      <c r="BE118" s="1003"/>
      <c r="BF118" s="1003"/>
      <c r="BG118" s="1003"/>
      <c r="BH118" s="1003"/>
      <c r="BI118" s="1003"/>
      <c r="BJ118" s="1003"/>
      <c r="BK118" s="1003"/>
      <c r="BL118" s="1003"/>
      <c r="BM118" s="1003"/>
      <c r="BN118" s="1003"/>
      <c r="BO118" s="1003"/>
      <c r="BP118" s="1004"/>
      <c r="BQ118" s="1037" t="s">
        <v>128</v>
      </c>
      <c r="BR118" s="1038"/>
      <c r="BS118" s="1038"/>
      <c r="BT118" s="1038"/>
      <c r="BU118" s="1038"/>
      <c r="BV118" s="1038" t="s">
        <v>128</v>
      </c>
      <c r="BW118" s="1038"/>
      <c r="BX118" s="1038"/>
      <c r="BY118" s="1038"/>
      <c r="BZ118" s="1038"/>
      <c r="CA118" s="1038" t="s">
        <v>128</v>
      </c>
      <c r="CB118" s="1038"/>
      <c r="CC118" s="1038"/>
      <c r="CD118" s="1038"/>
      <c r="CE118" s="1038"/>
      <c r="CF118" s="958" t="s">
        <v>128</v>
      </c>
      <c r="CG118" s="959"/>
      <c r="CH118" s="959"/>
      <c r="CI118" s="959"/>
      <c r="CJ118" s="959"/>
      <c r="CK118" s="986"/>
      <c r="CL118" s="987"/>
      <c r="CM118" s="960" t="s">
        <v>455</v>
      </c>
      <c r="CN118" s="961"/>
      <c r="CO118" s="961"/>
      <c r="CP118" s="961"/>
      <c r="CQ118" s="961"/>
      <c r="CR118" s="961"/>
      <c r="CS118" s="961"/>
      <c r="CT118" s="961"/>
      <c r="CU118" s="961"/>
      <c r="CV118" s="961"/>
      <c r="CW118" s="961"/>
      <c r="CX118" s="961"/>
      <c r="CY118" s="961"/>
      <c r="CZ118" s="961"/>
      <c r="DA118" s="961"/>
      <c r="DB118" s="961"/>
      <c r="DC118" s="961"/>
      <c r="DD118" s="961"/>
      <c r="DE118" s="961"/>
      <c r="DF118" s="962"/>
      <c r="DG118" s="996" t="s">
        <v>128</v>
      </c>
      <c r="DH118" s="997"/>
      <c r="DI118" s="997"/>
      <c r="DJ118" s="997"/>
      <c r="DK118" s="998"/>
      <c r="DL118" s="999" t="s">
        <v>128</v>
      </c>
      <c r="DM118" s="997"/>
      <c r="DN118" s="997"/>
      <c r="DO118" s="997"/>
      <c r="DP118" s="998"/>
      <c r="DQ118" s="999" t="s">
        <v>128</v>
      </c>
      <c r="DR118" s="997"/>
      <c r="DS118" s="997"/>
      <c r="DT118" s="997"/>
      <c r="DU118" s="998"/>
      <c r="DV118" s="1000" t="s">
        <v>128</v>
      </c>
      <c r="DW118" s="1001"/>
      <c r="DX118" s="1001"/>
      <c r="DY118" s="1001"/>
      <c r="DZ118" s="1002"/>
    </row>
    <row r="119" spans="1:130" s="221" customFormat="1" ht="26.25" customHeight="1" x14ac:dyDescent="0.15">
      <c r="A119" s="1094" t="s">
        <v>429</v>
      </c>
      <c r="B119" s="985"/>
      <c r="C119" s="967"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128</v>
      </c>
      <c r="AG119" s="938"/>
      <c r="AH119" s="938"/>
      <c r="AI119" s="938"/>
      <c r="AJ119" s="939"/>
      <c r="AK119" s="940" t="s">
        <v>128</v>
      </c>
      <c r="AL119" s="938"/>
      <c r="AM119" s="938"/>
      <c r="AN119" s="938"/>
      <c r="AO119" s="939"/>
      <c r="AP119" s="941" t="s">
        <v>128</v>
      </c>
      <c r="AQ119" s="942"/>
      <c r="AR119" s="942"/>
      <c r="AS119" s="942"/>
      <c r="AT119" s="943"/>
      <c r="AU119" s="948"/>
      <c r="AV119" s="949"/>
      <c r="AW119" s="949"/>
      <c r="AX119" s="949"/>
      <c r="AY119" s="949"/>
      <c r="AZ119" s="242" t="s">
        <v>188</v>
      </c>
      <c r="BA119" s="242"/>
      <c r="BB119" s="242"/>
      <c r="BC119" s="242"/>
      <c r="BD119" s="242"/>
      <c r="BE119" s="242"/>
      <c r="BF119" s="242"/>
      <c r="BG119" s="242"/>
      <c r="BH119" s="242"/>
      <c r="BI119" s="242"/>
      <c r="BJ119" s="242"/>
      <c r="BK119" s="242"/>
      <c r="BL119" s="242"/>
      <c r="BM119" s="242"/>
      <c r="BN119" s="242"/>
      <c r="BO119" s="1015" t="s">
        <v>456</v>
      </c>
      <c r="BP119" s="1043"/>
      <c r="BQ119" s="1037">
        <v>6652629</v>
      </c>
      <c r="BR119" s="1038"/>
      <c r="BS119" s="1038"/>
      <c r="BT119" s="1038"/>
      <c r="BU119" s="1038"/>
      <c r="BV119" s="1038">
        <v>6523794</v>
      </c>
      <c r="BW119" s="1038"/>
      <c r="BX119" s="1038"/>
      <c r="BY119" s="1038"/>
      <c r="BZ119" s="1038"/>
      <c r="CA119" s="1038">
        <v>6111260</v>
      </c>
      <c r="CB119" s="1038"/>
      <c r="CC119" s="1038"/>
      <c r="CD119" s="1038"/>
      <c r="CE119" s="1038"/>
      <c r="CF119" s="1039"/>
      <c r="CG119" s="1040"/>
      <c r="CH119" s="1040"/>
      <c r="CI119" s="1040"/>
      <c r="CJ119" s="1041"/>
      <c r="CK119" s="988"/>
      <c r="CL119" s="989"/>
      <c r="CM119" s="1011" t="s">
        <v>457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42" t="s">
        <v>128</v>
      </c>
      <c r="DH119" s="1024"/>
      <c r="DI119" s="1024"/>
      <c r="DJ119" s="1024"/>
      <c r="DK119" s="1025"/>
      <c r="DL119" s="1023" t="s">
        <v>128</v>
      </c>
      <c r="DM119" s="1024"/>
      <c r="DN119" s="1024"/>
      <c r="DO119" s="1024"/>
      <c r="DP119" s="1025"/>
      <c r="DQ119" s="1023" t="s">
        <v>128</v>
      </c>
      <c r="DR119" s="1024"/>
      <c r="DS119" s="1024"/>
      <c r="DT119" s="1024"/>
      <c r="DU119" s="1025"/>
      <c r="DV119" s="1026" t="s">
        <v>128</v>
      </c>
      <c r="DW119" s="1027"/>
      <c r="DX119" s="1027"/>
      <c r="DY119" s="1027"/>
      <c r="DZ119" s="1028"/>
    </row>
    <row r="120" spans="1:130" s="221" customFormat="1" ht="26.25" customHeight="1" x14ac:dyDescent="0.15">
      <c r="A120" s="1095"/>
      <c r="B120" s="987"/>
      <c r="C120" s="960" t="s">
        <v>434</v>
      </c>
      <c r="D120" s="961"/>
      <c r="E120" s="961"/>
      <c r="F120" s="961"/>
      <c r="G120" s="961"/>
      <c r="H120" s="961"/>
      <c r="I120" s="961"/>
      <c r="J120" s="961"/>
      <c r="K120" s="961"/>
      <c r="L120" s="961"/>
      <c r="M120" s="961"/>
      <c r="N120" s="961"/>
      <c r="O120" s="961"/>
      <c r="P120" s="961"/>
      <c r="Q120" s="961"/>
      <c r="R120" s="961"/>
      <c r="S120" s="961"/>
      <c r="T120" s="961"/>
      <c r="U120" s="961"/>
      <c r="V120" s="961"/>
      <c r="W120" s="961"/>
      <c r="X120" s="961"/>
      <c r="Y120" s="961"/>
      <c r="Z120" s="962"/>
      <c r="AA120" s="996" t="s">
        <v>128</v>
      </c>
      <c r="AB120" s="997"/>
      <c r="AC120" s="997"/>
      <c r="AD120" s="997"/>
      <c r="AE120" s="998"/>
      <c r="AF120" s="999" t="s">
        <v>128</v>
      </c>
      <c r="AG120" s="997"/>
      <c r="AH120" s="997"/>
      <c r="AI120" s="997"/>
      <c r="AJ120" s="998"/>
      <c r="AK120" s="999" t="s">
        <v>128</v>
      </c>
      <c r="AL120" s="997"/>
      <c r="AM120" s="997"/>
      <c r="AN120" s="997"/>
      <c r="AO120" s="998"/>
      <c r="AP120" s="1000" t="s">
        <v>128</v>
      </c>
      <c r="AQ120" s="1001"/>
      <c r="AR120" s="1001"/>
      <c r="AS120" s="1001"/>
      <c r="AT120" s="1002"/>
      <c r="AU120" s="1029" t="s">
        <v>458</v>
      </c>
      <c r="AV120" s="1030"/>
      <c r="AW120" s="1030"/>
      <c r="AX120" s="1030"/>
      <c r="AY120" s="1031"/>
      <c r="AZ120" s="967" t="s">
        <v>459</v>
      </c>
      <c r="BA120" s="935"/>
      <c r="BB120" s="935"/>
      <c r="BC120" s="935"/>
      <c r="BD120" s="935"/>
      <c r="BE120" s="935"/>
      <c r="BF120" s="935"/>
      <c r="BG120" s="935"/>
      <c r="BH120" s="935"/>
      <c r="BI120" s="935"/>
      <c r="BJ120" s="935"/>
      <c r="BK120" s="935"/>
      <c r="BL120" s="935"/>
      <c r="BM120" s="935"/>
      <c r="BN120" s="935"/>
      <c r="BO120" s="935"/>
      <c r="BP120" s="936"/>
      <c r="BQ120" s="968">
        <v>2056367</v>
      </c>
      <c r="BR120" s="969"/>
      <c r="BS120" s="969"/>
      <c r="BT120" s="969"/>
      <c r="BU120" s="969"/>
      <c r="BV120" s="969">
        <v>2053377</v>
      </c>
      <c r="BW120" s="969"/>
      <c r="BX120" s="969"/>
      <c r="BY120" s="969"/>
      <c r="BZ120" s="969"/>
      <c r="CA120" s="969">
        <v>2066035</v>
      </c>
      <c r="CB120" s="969"/>
      <c r="CC120" s="969"/>
      <c r="CD120" s="969"/>
      <c r="CE120" s="969"/>
      <c r="CF120" s="982">
        <v>105.5</v>
      </c>
      <c r="CG120" s="983"/>
      <c r="CH120" s="983"/>
      <c r="CI120" s="983"/>
      <c r="CJ120" s="983"/>
      <c r="CK120" s="1044" t="s">
        <v>460</v>
      </c>
      <c r="CL120" s="1045"/>
      <c r="CM120" s="1045"/>
      <c r="CN120" s="1045"/>
      <c r="CO120" s="1046"/>
      <c r="CP120" s="1052" t="s">
        <v>406</v>
      </c>
      <c r="CQ120" s="1053"/>
      <c r="CR120" s="1053"/>
      <c r="CS120" s="1053"/>
      <c r="CT120" s="1053"/>
      <c r="CU120" s="1053"/>
      <c r="CV120" s="1053"/>
      <c r="CW120" s="1053"/>
      <c r="CX120" s="1053"/>
      <c r="CY120" s="1053"/>
      <c r="CZ120" s="1053"/>
      <c r="DA120" s="1053"/>
      <c r="DB120" s="1053"/>
      <c r="DC120" s="1053"/>
      <c r="DD120" s="1053"/>
      <c r="DE120" s="1053"/>
      <c r="DF120" s="1054"/>
      <c r="DG120" s="968">
        <v>586165</v>
      </c>
      <c r="DH120" s="969"/>
      <c r="DI120" s="969"/>
      <c r="DJ120" s="969"/>
      <c r="DK120" s="969"/>
      <c r="DL120" s="969">
        <v>604083</v>
      </c>
      <c r="DM120" s="969"/>
      <c r="DN120" s="969"/>
      <c r="DO120" s="969"/>
      <c r="DP120" s="969"/>
      <c r="DQ120" s="969">
        <v>579322</v>
      </c>
      <c r="DR120" s="969"/>
      <c r="DS120" s="969"/>
      <c r="DT120" s="969"/>
      <c r="DU120" s="969"/>
      <c r="DV120" s="970">
        <v>29.6</v>
      </c>
      <c r="DW120" s="970"/>
      <c r="DX120" s="970"/>
      <c r="DY120" s="970"/>
      <c r="DZ120" s="971"/>
    </row>
    <row r="121" spans="1:130" s="221" customFormat="1" ht="26.25" customHeight="1" x14ac:dyDescent="0.15">
      <c r="A121" s="1095"/>
      <c r="B121" s="987"/>
      <c r="C121" s="1012" t="s">
        <v>461</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96" t="s">
        <v>128</v>
      </c>
      <c r="AB121" s="997"/>
      <c r="AC121" s="997"/>
      <c r="AD121" s="997"/>
      <c r="AE121" s="998"/>
      <c r="AF121" s="999" t="s">
        <v>128</v>
      </c>
      <c r="AG121" s="997"/>
      <c r="AH121" s="997"/>
      <c r="AI121" s="997"/>
      <c r="AJ121" s="998"/>
      <c r="AK121" s="999" t="s">
        <v>128</v>
      </c>
      <c r="AL121" s="997"/>
      <c r="AM121" s="997"/>
      <c r="AN121" s="997"/>
      <c r="AO121" s="998"/>
      <c r="AP121" s="1000" t="s">
        <v>128</v>
      </c>
      <c r="AQ121" s="1001"/>
      <c r="AR121" s="1001"/>
      <c r="AS121" s="1001"/>
      <c r="AT121" s="1002"/>
      <c r="AU121" s="1032"/>
      <c r="AV121" s="1033"/>
      <c r="AW121" s="1033"/>
      <c r="AX121" s="1033"/>
      <c r="AY121" s="1034"/>
      <c r="AZ121" s="960" t="s">
        <v>462</v>
      </c>
      <c r="BA121" s="961"/>
      <c r="BB121" s="961"/>
      <c r="BC121" s="961"/>
      <c r="BD121" s="961"/>
      <c r="BE121" s="961"/>
      <c r="BF121" s="961"/>
      <c r="BG121" s="961"/>
      <c r="BH121" s="961"/>
      <c r="BI121" s="961"/>
      <c r="BJ121" s="961"/>
      <c r="BK121" s="961"/>
      <c r="BL121" s="961"/>
      <c r="BM121" s="961"/>
      <c r="BN121" s="961"/>
      <c r="BO121" s="961"/>
      <c r="BP121" s="962"/>
      <c r="BQ121" s="963">
        <v>206964</v>
      </c>
      <c r="BR121" s="964"/>
      <c r="BS121" s="964"/>
      <c r="BT121" s="964"/>
      <c r="BU121" s="964"/>
      <c r="BV121" s="964">
        <v>174715</v>
      </c>
      <c r="BW121" s="964"/>
      <c r="BX121" s="964"/>
      <c r="BY121" s="964"/>
      <c r="BZ121" s="964"/>
      <c r="CA121" s="964">
        <v>142055</v>
      </c>
      <c r="CB121" s="964"/>
      <c r="CC121" s="964"/>
      <c r="CD121" s="964"/>
      <c r="CE121" s="964"/>
      <c r="CF121" s="958">
        <v>7.3</v>
      </c>
      <c r="CG121" s="959"/>
      <c r="CH121" s="959"/>
      <c r="CI121" s="959"/>
      <c r="CJ121" s="959"/>
      <c r="CK121" s="1047"/>
      <c r="CL121" s="1048"/>
      <c r="CM121" s="1048"/>
      <c r="CN121" s="1048"/>
      <c r="CO121" s="1049"/>
      <c r="CP121" s="1057" t="s">
        <v>408</v>
      </c>
      <c r="CQ121" s="1058"/>
      <c r="CR121" s="1058"/>
      <c r="CS121" s="1058"/>
      <c r="CT121" s="1058"/>
      <c r="CU121" s="1058"/>
      <c r="CV121" s="1058"/>
      <c r="CW121" s="1058"/>
      <c r="CX121" s="1058"/>
      <c r="CY121" s="1058"/>
      <c r="CZ121" s="1058"/>
      <c r="DA121" s="1058"/>
      <c r="DB121" s="1058"/>
      <c r="DC121" s="1058"/>
      <c r="DD121" s="1058"/>
      <c r="DE121" s="1058"/>
      <c r="DF121" s="1059"/>
      <c r="DG121" s="963">
        <v>311330</v>
      </c>
      <c r="DH121" s="964"/>
      <c r="DI121" s="964"/>
      <c r="DJ121" s="964"/>
      <c r="DK121" s="964"/>
      <c r="DL121" s="964">
        <v>290995</v>
      </c>
      <c r="DM121" s="964"/>
      <c r="DN121" s="964"/>
      <c r="DO121" s="964"/>
      <c r="DP121" s="964"/>
      <c r="DQ121" s="964">
        <v>275744</v>
      </c>
      <c r="DR121" s="964"/>
      <c r="DS121" s="964"/>
      <c r="DT121" s="964"/>
      <c r="DU121" s="964"/>
      <c r="DV121" s="965">
        <v>14.1</v>
      </c>
      <c r="DW121" s="965"/>
      <c r="DX121" s="965"/>
      <c r="DY121" s="965"/>
      <c r="DZ121" s="966"/>
    </row>
    <row r="122" spans="1:130" s="221" customFormat="1" ht="26.25" customHeight="1" x14ac:dyDescent="0.15">
      <c r="A122" s="1095"/>
      <c r="B122" s="987"/>
      <c r="C122" s="960" t="s">
        <v>444</v>
      </c>
      <c r="D122" s="961"/>
      <c r="E122" s="961"/>
      <c r="F122" s="961"/>
      <c r="G122" s="961"/>
      <c r="H122" s="961"/>
      <c r="I122" s="961"/>
      <c r="J122" s="961"/>
      <c r="K122" s="961"/>
      <c r="L122" s="961"/>
      <c r="M122" s="961"/>
      <c r="N122" s="961"/>
      <c r="O122" s="961"/>
      <c r="P122" s="961"/>
      <c r="Q122" s="961"/>
      <c r="R122" s="961"/>
      <c r="S122" s="961"/>
      <c r="T122" s="961"/>
      <c r="U122" s="961"/>
      <c r="V122" s="961"/>
      <c r="W122" s="961"/>
      <c r="X122" s="961"/>
      <c r="Y122" s="961"/>
      <c r="Z122" s="962"/>
      <c r="AA122" s="996" t="s">
        <v>128</v>
      </c>
      <c r="AB122" s="997"/>
      <c r="AC122" s="997"/>
      <c r="AD122" s="997"/>
      <c r="AE122" s="998"/>
      <c r="AF122" s="999" t="s">
        <v>128</v>
      </c>
      <c r="AG122" s="997"/>
      <c r="AH122" s="997"/>
      <c r="AI122" s="997"/>
      <c r="AJ122" s="998"/>
      <c r="AK122" s="999" t="s">
        <v>128</v>
      </c>
      <c r="AL122" s="997"/>
      <c r="AM122" s="997"/>
      <c r="AN122" s="997"/>
      <c r="AO122" s="998"/>
      <c r="AP122" s="1000" t="s">
        <v>128</v>
      </c>
      <c r="AQ122" s="1001"/>
      <c r="AR122" s="1001"/>
      <c r="AS122" s="1001"/>
      <c r="AT122" s="1002"/>
      <c r="AU122" s="1032"/>
      <c r="AV122" s="1033"/>
      <c r="AW122" s="1033"/>
      <c r="AX122" s="1033"/>
      <c r="AY122" s="1034"/>
      <c r="AZ122" s="1011" t="s">
        <v>463</v>
      </c>
      <c r="BA122" s="1003"/>
      <c r="BB122" s="1003"/>
      <c r="BC122" s="1003"/>
      <c r="BD122" s="1003"/>
      <c r="BE122" s="1003"/>
      <c r="BF122" s="1003"/>
      <c r="BG122" s="1003"/>
      <c r="BH122" s="1003"/>
      <c r="BI122" s="1003"/>
      <c r="BJ122" s="1003"/>
      <c r="BK122" s="1003"/>
      <c r="BL122" s="1003"/>
      <c r="BM122" s="1003"/>
      <c r="BN122" s="1003"/>
      <c r="BO122" s="1003"/>
      <c r="BP122" s="1004"/>
      <c r="BQ122" s="1037">
        <v>4394936</v>
      </c>
      <c r="BR122" s="1038"/>
      <c r="BS122" s="1038"/>
      <c r="BT122" s="1038"/>
      <c r="BU122" s="1038"/>
      <c r="BV122" s="1038">
        <v>4311484</v>
      </c>
      <c r="BW122" s="1038"/>
      <c r="BX122" s="1038"/>
      <c r="BY122" s="1038"/>
      <c r="BZ122" s="1038"/>
      <c r="CA122" s="1038">
        <v>4070389</v>
      </c>
      <c r="CB122" s="1038"/>
      <c r="CC122" s="1038"/>
      <c r="CD122" s="1038"/>
      <c r="CE122" s="1038"/>
      <c r="CF122" s="1055">
        <v>207.9</v>
      </c>
      <c r="CG122" s="1056"/>
      <c r="CH122" s="1056"/>
      <c r="CI122" s="1056"/>
      <c r="CJ122" s="1056"/>
      <c r="CK122" s="1047"/>
      <c r="CL122" s="1048"/>
      <c r="CM122" s="1048"/>
      <c r="CN122" s="1048"/>
      <c r="CO122" s="1049"/>
      <c r="CP122" s="1057" t="s">
        <v>404</v>
      </c>
      <c r="CQ122" s="1058"/>
      <c r="CR122" s="1058"/>
      <c r="CS122" s="1058"/>
      <c r="CT122" s="1058"/>
      <c r="CU122" s="1058"/>
      <c r="CV122" s="1058"/>
      <c r="CW122" s="1058"/>
      <c r="CX122" s="1058"/>
      <c r="CY122" s="1058"/>
      <c r="CZ122" s="1058"/>
      <c r="DA122" s="1058"/>
      <c r="DB122" s="1058"/>
      <c r="DC122" s="1058"/>
      <c r="DD122" s="1058"/>
      <c r="DE122" s="1058"/>
      <c r="DF122" s="1059"/>
      <c r="DG122" s="963" t="s">
        <v>128</v>
      </c>
      <c r="DH122" s="964"/>
      <c r="DI122" s="964"/>
      <c r="DJ122" s="964"/>
      <c r="DK122" s="964"/>
      <c r="DL122" s="964" t="s">
        <v>128</v>
      </c>
      <c r="DM122" s="964"/>
      <c r="DN122" s="964"/>
      <c r="DO122" s="964"/>
      <c r="DP122" s="964"/>
      <c r="DQ122" s="964" t="s">
        <v>128</v>
      </c>
      <c r="DR122" s="964"/>
      <c r="DS122" s="964"/>
      <c r="DT122" s="964"/>
      <c r="DU122" s="964"/>
      <c r="DV122" s="965" t="s">
        <v>128</v>
      </c>
      <c r="DW122" s="965"/>
      <c r="DX122" s="965"/>
      <c r="DY122" s="965"/>
      <c r="DZ122" s="966"/>
    </row>
    <row r="123" spans="1:130" s="221" customFormat="1" ht="26.25" customHeight="1" x14ac:dyDescent="0.15">
      <c r="A123" s="1095"/>
      <c r="B123" s="987"/>
      <c r="C123" s="960" t="s">
        <v>450</v>
      </c>
      <c r="D123" s="961"/>
      <c r="E123" s="961"/>
      <c r="F123" s="961"/>
      <c r="G123" s="961"/>
      <c r="H123" s="961"/>
      <c r="I123" s="961"/>
      <c r="J123" s="961"/>
      <c r="K123" s="961"/>
      <c r="L123" s="961"/>
      <c r="M123" s="961"/>
      <c r="N123" s="961"/>
      <c r="O123" s="961"/>
      <c r="P123" s="961"/>
      <c r="Q123" s="961"/>
      <c r="R123" s="961"/>
      <c r="S123" s="961"/>
      <c r="T123" s="961"/>
      <c r="U123" s="961"/>
      <c r="V123" s="961"/>
      <c r="W123" s="961"/>
      <c r="X123" s="961"/>
      <c r="Y123" s="961"/>
      <c r="Z123" s="962"/>
      <c r="AA123" s="996" t="s">
        <v>128</v>
      </c>
      <c r="AB123" s="997"/>
      <c r="AC123" s="997"/>
      <c r="AD123" s="997"/>
      <c r="AE123" s="998"/>
      <c r="AF123" s="999" t="s">
        <v>128</v>
      </c>
      <c r="AG123" s="997"/>
      <c r="AH123" s="997"/>
      <c r="AI123" s="997"/>
      <c r="AJ123" s="998"/>
      <c r="AK123" s="999" t="s">
        <v>128</v>
      </c>
      <c r="AL123" s="997"/>
      <c r="AM123" s="997"/>
      <c r="AN123" s="997"/>
      <c r="AO123" s="998"/>
      <c r="AP123" s="1000" t="s">
        <v>128</v>
      </c>
      <c r="AQ123" s="1001"/>
      <c r="AR123" s="1001"/>
      <c r="AS123" s="1001"/>
      <c r="AT123" s="1002"/>
      <c r="AU123" s="1035"/>
      <c r="AV123" s="1036"/>
      <c r="AW123" s="1036"/>
      <c r="AX123" s="1036"/>
      <c r="AY123" s="1036"/>
      <c r="AZ123" s="242" t="s">
        <v>188</v>
      </c>
      <c r="BA123" s="242"/>
      <c r="BB123" s="242"/>
      <c r="BC123" s="242"/>
      <c r="BD123" s="242"/>
      <c r="BE123" s="242"/>
      <c r="BF123" s="242"/>
      <c r="BG123" s="242"/>
      <c r="BH123" s="242"/>
      <c r="BI123" s="242"/>
      <c r="BJ123" s="242"/>
      <c r="BK123" s="242"/>
      <c r="BL123" s="242"/>
      <c r="BM123" s="242"/>
      <c r="BN123" s="242"/>
      <c r="BO123" s="1015" t="s">
        <v>464</v>
      </c>
      <c r="BP123" s="1043"/>
      <c r="BQ123" s="1101">
        <v>6658267</v>
      </c>
      <c r="BR123" s="1102"/>
      <c r="BS123" s="1102"/>
      <c r="BT123" s="1102"/>
      <c r="BU123" s="1102"/>
      <c r="BV123" s="1102">
        <v>6539576</v>
      </c>
      <c r="BW123" s="1102"/>
      <c r="BX123" s="1102"/>
      <c r="BY123" s="1102"/>
      <c r="BZ123" s="1102"/>
      <c r="CA123" s="1102">
        <v>6278479</v>
      </c>
      <c r="CB123" s="1102"/>
      <c r="CC123" s="1102"/>
      <c r="CD123" s="1102"/>
      <c r="CE123" s="1102"/>
      <c r="CF123" s="1039"/>
      <c r="CG123" s="1040"/>
      <c r="CH123" s="1040"/>
      <c r="CI123" s="1040"/>
      <c r="CJ123" s="1041"/>
      <c r="CK123" s="1047"/>
      <c r="CL123" s="1048"/>
      <c r="CM123" s="1048"/>
      <c r="CN123" s="1048"/>
      <c r="CO123" s="1049"/>
      <c r="CP123" s="1057" t="s">
        <v>405</v>
      </c>
      <c r="CQ123" s="1058"/>
      <c r="CR123" s="1058"/>
      <c r="CS123" s="1058"/>
      <c r="CT123" s="1058"/>
      <c r="CU123" s="1058"/>
      <c r="CV123" s="1058"/>
      <c r="CW123" s="1058"/>
      <c r="CX123" s="1058"/>
      <c r="CY123" s="1058"/>
      <c r="CZ123" s="1058"/>
      <c r="DA123" s="1058"/>
      <c r="DB123" s="1058"/>
      <c r="DC123" s="1058"/>
      <c r="DD123" s="1058"/>
      <c r="DE123" s="1058"/>
      <c r="DF123" s="1059"/>
      <c r="DG123" s="996" t="s">
        <v>128</v>
      </c>
      <c r="DH123" s="997"/>
      <c r="DI123" s="997"/>
      <c r="DJ123" s="997"/>
      <c r="DK123" s="998"/>
      <c r="DL123" s="999" t="s">
        <v>128</v>
      </c>
      <c r="DM123" s="997"/>
      <c r="DN123" s="997"/>
      <c r="DO123" s="997"/>
      <c r="DP123" s="998"/>
      <c r="DQ123" s="999" t="s">
        <v>128</v>
      </c>
      <c r="DR123" s="997"/>
      <c r="DS123" s="997"/>
      <c r="DT123" s="997"/>
      <c r="DU123" s="998"/>
      <c r="DV123" s="1000" t="s">
        <v>128</v>
      </c>
      <c r="DW123" s="1001"/>
      <c r="DX123" s="1001"/>
      <c r="DY123" s="1001"/>
      <c r="DZ123" s="1002"/>
    </row>
    <row r="124" spans="1:130" s="221" customFormat="1" ht="26.25" customHeight="1" thickBot="1" x14ac:dyDescent="0.2">
      <c r="A124" s="1095"/>
      <c r="B124" s="987"/>
      <c r="C124" s="960" t="s">
        <v>453</v>
      </c>
      <c r="D124" s="961"/>
      <c r="E124" s="961"/>
      <c r="F124" s="961"/>
      <c r="G124" s="961"/>
      <c r="H124" s="961"/>
      <c r="I124" s="961"/>
      <c r="J124" s="961"/>
      <c r="K124" s="961"/>
      <c r="L124" s="961"/>
      <c r="M124" s="961"/>
      <c r="N124" s="961"/>
      <c r="O124" s="961"/>
      <c r="P124" s="961"/>
      <c r="Q124" s="961"/>
      <c r="R124" s="961"/>
      <c r="S124" s="961"/>
      <c r="T124" s="961"/>
      <c r="U124" s="961"/>
      <c r="V124" s="961"/>
      <c r="W124" s="961"/>
      <c r="X124" s="961"/>
      <c r="Y124" s="961"/>
      <c r="Z124" s="962"/>
      <c r="AA124" s="996" t="s">
        <v>128</v>
      </c>
      <c r="AB124" s="997"/>
      <c r="AC124" s="997"/>
      <c r="AD124" s="997"/>
      <c r="AE124" s="998"/>
      <c r="AF124" s="999" t="s">
        <v>128</v>
      </c>
      <c r="AG124" s="997"/>
      <c r="AH124" s="997"/>
      <c r="AI124" s="997"/>
      <c r="AJ124" s="998"/>
      <c r="AK124" s="999" t="s">
        <v>128</v>
      </c>
      <c r="AL124" s="997"/>
      <c r="AM124" s="997"/>
      <c r="AN124" s="997"/>
      <c r="AO124" s="998"/>
      <c r="AP124" s="1000" t="s">
        <v>128</v>
      </c>
      <c r="AQ124" s="1001"/>
      <c r="AR124" s="1001"/>
      <c r="AS124" s="1001"/>
      <c r="AT124" s="1002"/>
      <c r="AU124" s="1097" t="s">
        <v>465</v>
      </c>
      <c r="AV124" s="1098"/>
      <c r="AW124" s="1098"/>
      <c r="AX124" s="1098"/>
      <c r="AY124" s="1098"/>
      <c r="AZ124" s="1098"/>
      <c r="BA124" s="1098"/>
      <c r="BB124" s="1098"/>
      <c r="BC124" s="1098"/>
      <c r="BD124" s="1098"/>
      <c r="BE124" s="1098"/>
      <c r="BF124" s="1098"/>
      <c r="BG124" s="1098"/>
      <c r="BH124" s="1098"/>
      <c r="BI124" s="1098"/>
      <c r="BJ124" s="1098"/>
      <c r="BK124" s="1098"/>
      <c r="BL124" s="1098"/>
      <c r="BM124" s="1098"/>
      <c r="BN124" s="1098"/>
      <c r="BO124" s="1098"/>
      <c r="BP124" s="1099"/>
      <c r="BQ124" s="1100" t="s">
        <v>128</v>
      </c>
      <c r="BR124" s="1065"/>
      <c r="BS124" s="1065"/>
      <c r="BT124" s="1065"/>
      <c r="BU124" s="1065"/>
      <c r="BV124" s="1065" t="s">
        <v>128</v>
      </c>
      <c r="BW124" s="1065"/>
      <c r="BX124" s="1065"/>
      <c r="BY124" s="1065"/>
      <c r="BZ124" s="1065"/>
      <c r="CA124" s="1065" t="s">
        <v>128</v>
      </c>
      <c r="CB124" s="1065"/>
      <c r="CC124" s="1065"/>
      <c r="CD124" s="1065"/>
      <c r="CE124" s="1065"/>
      <c r="CF124" s="1066"/>
      <c r="CG124" s="1067"/>
      <c r="CH124" s="1067"/>
      <c r="CI124" s="1067"/>
      <c r="CJ124" s="1068"/>
      <c r="CK124" s="1050"/>
      <c r="CL124" s="1050"/>
      <c r="CM124" s="1050"/>
      <c r="CN124" s="1050"/>
      <c r="CO124" s="1051"/>
      <c r="CP124" s="1057" t="s">
        <v>466</v>
      </c>
      <c r="CQ124" s="1058"/>
      <c r="CR124" s="1058"/>
      <c r="CS124" s="1058"/>
      <c r="CT124" s="1058"/>
      <c r="CU124" s="1058"/>
      <c r="CV124" s="1058"/>
      <c r="CW124" s="1058"/>
      <c r="CX124" s="1058"/>
      <c r="CY124" s="1058"/>
      <c r="CZ124" s="1058"/>
      <c r="DA124" s="1058"/>
      <c r="DB124" s="1058"/>
      <c r="DC124" s="1058"/>
      <c r="DD124" s="1058"/>
      <c r="DE124" s="1058"/>
      <c r="DF124" s="1059"/>
      <c r="DG124" s="1042" t="s">
        <v>128</v>
      </c>
      <c r="DH124" s="1024"/>
      <c r="DI124" s="1024"/>
      <c r="DJ124" s="1024"/>
      <c r="DK124" s="1025"/>
      <c r="DL124" s="1023" t="s">
        <v>128</v>
      </c>
      <c r="DM124" s="1024"/>
      <c r="DN124" s="1024"/>
      <c r="DO124" s="1024"/>
      <c r="DP124" s="1025"/>
      <c r="DQ124" s="1023" t="s">
        <v>128</v>
      </c>
      <c r="DR124" s="1024"/>
      <c r="DS124" s="1024"/>
      <c r="DT124" s="1024"/>
      <c r="DU124" s="1025"/>
      <c r="DV124" s="1026" t="s">
        <v>128</v>
      </c>
      <c r="DW124" s="1027"/>
      <c r="DX124" s="1027"/>
      <c r="DY124" s="1027"/>
      <c r="DZ124" s="1028"/>
    </row>
    <row r="125" spans="1:130" s="221" customFormat="1" ht="26.25" customHeight="1" x14ac:dyDescent="0.15">
      <c r="A125" s="1095"/>
      <c r="B125" s="987"/>
      <c r="C125" s="960" t="s">
        <v>455</v>
      </c>
      <c r="D125" s="961"/>
      <c r="E125" s="961"/>
      <c r="F125" s="961"/>
      <c r="G125" s="961"/>
      <c r="H125" s="961"/>
      <c r="I125" s="961"/>
      <c r="J125" s="961"/>
      <c r="K125" s="961"/>
      <c r="L125" s="961"/>
      <c r="M125" s="961"/>
      <c r="N125" s="961"/>
      <c r="O125" s="961"/>
      <c r="P125" s="961"/>
      <c r="Q125" s="961"/>
      <c r="R125" s="961"/>
      <c r="S125" s="961"/>
      <c r="T125" s="961"/>
      <c r="U125" s="961"/>
      <c r="V125" s="961"/>
      <c r="W125" s="961"/>
      <c r="X125" s="961"/>
      <c r="Y125" s="961"/>
      <c r="Z125" s="962"/>
      <c r="AA125" s="996" t="s">
        <v>128</v>
      </c>
      <c r="AB125" s="997"/>
      <c r="AC125" s="997"/>
      <c r="AD125" s="997"/>
      <c r="AE125" s="998"/>
      <c r="AF125" s="999" t="s">
        <v>128</v>
      </c>
      <c r="AG125" s="997"/>
      <c r="AH125" s="997"/>
      <c r="AI125" s="997"/>
      <c r="AJ125" s="998"/>
      <c r="AK125" s="999" t="s">
        <v>128</v>
      </c>
      <c r="AL125" s="997"/>
      <c r="AM125" s="997"/>
      <c r="AN125" s="997"/>
      <c r="AO125" s="998"/>
      <c r="AP125" s="1000" t="s">
        <v>128</v>
      </c>
      <c r="AQ125" s="1001"/>
      <c r="AR125" s="1001"/>
      <c r="AS125" s="1001"/>
      <c r="AT125" s="100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60" t="s">
        <v>467</v>
      </c>
      <c r="CL125" s="1045"/>
      <c r="CM125" s="1045"/>
      <c r="CN125" s="1045"/>
      <c r="CO125" s="1046"/>
      <c r="CP125" s="967" t="s">
        <v>468</v>
      </c>
      <c r="CQ125" s="935"/>
      <c r="CR125" s="935"/>
      <c r="CS125" s="935"/>
      <c r="CT125" s="935"/>
      <c r="CU125" s="935"/>
      <c r="CV125" s="935"/>
      <c r="CW125" s="935"/>
      <c r="CX125" s="935"/>
      <c r="CY125" s="935"/>
      <c r="CZ125" s="935"/>
      <c r="DA125" s="935"/>
      <c r="DB125" s="935"/>
      <c r="DC125" s="935"/>
      <c r="DD125" s="935"/>
      <c r="DE125" s="935"/>
      <c r="DF125" s="936"/>
      <c r="DG125" s="968" t="s">
        <v>128</v>
      </c>
      <c r="DH125" s="969"/>
      <c r="DI125" s="969"/>
      <c r="DJ125" s="969"/>
      <c r="DK125" s="969"/>
      <c r="DL125" s="969" t="s">
        <v>128</v>
      </c>
      <c r="DM125" s="969"/>
      <c r="DN125" s="969"/>
      <c r="DO125" s="969"/>
      <c r="DP125" s="969"/>
      <c r="DQ125" s="969" t="s">
        <v>128</v>
      </c>
      <c r="DR125" s="969"/>
      <c r="DS125" s="969"/>
      <c r="DT125" s="969"/>
      <c r="DU125" s="969"/>
      <c r="DV125" s="970" t="s">
        <v>128</v>
      </c>
      <c r="DW125" s="970"/>
      <c r="DX125" s="970"/>
      <c r="DY125" s="970"/>
      <c r="DZ125" s="971"/>
    </row>
    <row r="126" spans="1:130" s="221" customFormat="1" ht="26.25" customHeight="1" thickBot="1" x14ac:dyDescent="0.2">
      <c r="A126" s="1095"/>
      <c r="B126" s="987"/>
      <c r="C126" s="960" t="s">
        <v>457</v>
      </c>
      <c r="D126" s="961"/>
      <c r="E126" s="961"/>
      <c r="F126" s="961"/>
      <c r="G126" s="961"/>
      <c r="H126" s="961"/>
      <c r="I126" s="961"/>
      <c r="J126" s="961"/>
      <c r="K126" s="961"/>
      <c r="L126" s="961"/>
      <c r="M126" s="961"/>
      <c r="N126" s="961"/>
      <c r="O126" s="961"/>
      <c r="P126" s="961"/>
      <c r="Q126" s="961"/>
      <c r="R126" s="961"/>
      <c r="S126" s="961"/>
      <c r="T126" s="961"/>
      <c r="U126" s="961"/>
      <c r="V126" s="961"/>
      <c r="W126" s="961"/>
      <c r="X126" s="961"/>
      <c r="Y126" s="961"/>
      <c r="Z126" s="962"/>
      <c r="AA126" s="996" t="s">
        <v>128</v>
      </c>
      <c r="AB126" s="997"/>
      <c r="AC126" s="997"/>
      <c r="AD126" s="997"/>
      <c r="AE126" s="998"/>
      <c r="AF126" s="999" t="s">
        <v>128</v>
      </c>
      <c r="AG126" s="997"/>
      <c r="AH126" s="997"/>
      <c r="AI126" s="997"/>
      <c r="AJ126" s="998"/>
      <c r="AK126" s="999" t="s">
        <v>128</v>
      </c>
      <c r="AL126" s="997"/>
      <c r="AM126" s="997"/>
      <c r="AN126" s="997"/>
      <c r="AO126" s="998"/>
      <c r="AP126" s="1000" t="s">
        <v>128</v>
      </c>
      <c r="AQ126" s="1001"/>
      <c r="AR126" s="1001"/>
      <c r="AS126" s="1001"/>
      <c r="AT126" s="100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61"/>
      <c r="CL126" s="1048"/>
      <c r="CM126" s="1048"/>
      <c r="CN126" s="1048"/>
      <c r="CO126" s="1049"/>
      <c r="CP126" s="960" t="s">
        <v>469</v>
      </c>
      <c r="CQ126" s="961"/>
      <c r="CR126" s="961"/>
      <c r="CS126" s="961"/>
      <c r="CT126" s="961"/>
      <c r="CU126" s="961"/>
      <c r="CV126" s="961"/>
      <c r="CW126" s="961"/>
      <c r="CX126" s="961"/>
      <c r="CY126" s="961"/>
      <c r="CZ126" s="961"/>
      <c r="DA126" s="961"/>
      <c r="DB126" s="961"/>
      <c r="DC126" s="961"/>
      <c r="DD126" s="961"/>
      <c r="DE126" s="961"/>
      <c r="DF126" s="962"/>
      <c r="DG126" s="963" t="s">
        <v>128</v>
      </c>
      <c r="DH126" s="964"/>
      <c r="DI126" s="964"/>
      <c r="DJ126" s="964"/>
      <c r="DK126" s="964"/>
      <c r="DL126" s="964" t="s">
        <v>128</v>
      </c>
      <c r="DM126" s="964"/>
      <c r="DN126" s="964"/>
      <c r="DO126" s="964"/>
      <c r="DP126" s="964"/>
      <c r="DQ126" s="964" t="s">
        <v>128</v>
      </c>
      <c r="DR126" s="964"/>
      <c r="DS126" s="964"/>
      <c r="DT126" s="964"/>
      <c r="DU126" s="964"/>
      <c r="DV126" s="965" t="s">
        <v>128</v>
      </c>
      <c r="DW126" s="965"/>
      <c r="DX126" s="965"/>
      <c r="DY126" s="965"/>
      <c r="DZ126" s="966"/>
    </row>
    <row r="127" spans="1:130" s="221" customFormat="1" ht="26.25" customHeight="1" x14ac:dyDescent="0.15">
      <c r="A127" s="1096"/>
      <c r="B127" s="989"/>
      <c r="C127" s="1011" t="s">
        <v>470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96" t="s">
        <v>128</v>
      </c>
      <c r="AB127" s="997"/>
      <c r="AC127" s="997"/>
      <c r="AD127" s="997"/>
      <c r="AE127" s="998"/>
      <c r="AF127" s="999" t="s">
        <v>128</v>
      </c>
      <c r="AG127" s="997"/>
      <c r="AH127" s="997"/>
      <c r="AI127" s="997"/>
      <c r="AJ127" s="998"/>
      <c r="AK127" s="999" t="s">
        <v>128</v>
      </c>
      <c r="AL127" s="997"/>
      <c r="AM127" s="997"/>
      <c r="AN127" s="997"/>
      <c r="AO127" s="998"/>
      <c r="AP127" s="1000" t="s">
        <v>128</v>
      </c>
      <c r="AQ127" s="1001"/>
      <c r="AR127" s="1001"/>
      <c r="AS127" s="1001"/>
      <c r="AT127" s="1002"/>
      <c r="AU127" s="223"/>
      <c r="AV127" s="223"/>
      <c r="AW127" s="223"/>
      <c r="AX127" s="1069" t="s">
        <v>471</v>
      </c>
      <c r="AY127" s="1070"/>
      <c r="AZ127" s="1070"/>
      <c r="BA127" s="1070"/>
      <c r="BB127" s="1070"/>
      <c r="BC127" s="1070"/>
      <c r="BD127" s="1070"/>
      <c r="BE127" s="1071"/>
      <c r="BF127" s="1072" t="s">
        <v>472</v>
      </c>
      <c r="BG127" s="1070"/>
      <c r="BH127" s="1070"/>
      <c r="BI127" s="1070"/>
      <c r="BJ127" s="1070"/>
      <c r="BK127" s="1070"/>
      <c r="BL127" s="1071"/>
      <c r="BM127" s="1072" t="s">
        <v>473</v>
      </c>
      <c r="BN127" s="1070"/>
      <c r="BO127" s="1070"/>
      <c r="BP127" s="1070"/>
      <c r="BQ127" s="1070"/>
      <c r="BR127" s="1070"/>
      <c r="BS127" s="1071"/>
      <c r="BT127" s="1072" t="s">
        <v>474</v>
      </c>
      <c r="BU127" s="1070"/>
      <c r="BV127" s="1070"/>
      <c r="BW127" s="1070"/>
      <c r="BX127" s="1070"/>
      <c r="BY127" s="1070"/>
      <c r="BZ127" s="1093"/>
      <c r="CA127" s="223"/>
      <c r="CB127" s="223"/>
      <c r="CC127" s="223"/>
      <c r="CD127" s="246"/>
      <c r="CE127" s="246"/>
      <c r="CF127" s="246"/>
      <c r="CG127" s="223"/>
      <c r="CH127" s="223"/>
      <c r="CI127" s="223"/>
      <c r="CJ127" s="245"/>
      <c r="CK127" s="1061"/>
      <c r="CL127" s="1048"/>
      <c r="CM127" s="1048"/>
      <c r="CN127" s="1048"/>
      <c r="CO127" s="1049"/>
      <c r="CP127" s="960" t="s">
        <v>475</v>
      </c>
      <c r="CQ127" s="961"/>
      <c r="CR127" s="961"/>
      <c r="CS127" s="961"/>
      <c r="CT127" s="961"/>
      <c r="CU127" s="961"/>
      <c r="CV127" s="961"/>
      <c r="CW127" s="961"/>
      <c r="CX127" s="961"/>
      <c r="CY127" s="961"/>
      <c r="CZ127" s="961"/>
      <c r="DA127" s="961"/>
      <c r="DB127" s="961"/>
      <c r="DC127" s="961"/>
      <c r="DD127" s="961"/>
      <c r="DE127" s="961"/>
      <c r="DF127" s="962"/>
      <c r="DG127" s="963" t="s">
        <v>128</v>
      </c>
      <c r="DH127" s="964"/>
      <c r="DI127" s="964"/>
      <c r="DJ127" s="964"/>
      <c r="DK127" s="964"/>
      <c r="DL127" s="964" t="s">
        <v>128</v>
      </c>
      <c r="DM127" s="964"/>
      <c r="DN127" s="964"/>
      <c r="DO127" s="964"/>
      <c r="DP127" s="964"/>
      <c r="DQ127" s="964" t="s">
        <v>128</v>
      </c>
      <c r="DR127" s="964"/>
      <c r="DS127" s="964"/>
      <c r="DT127" s="964"/>
      <c r="DU127" s="964"/>
      <c r="DV127" s="965" t="s">
        <v>128</v>
      </c>
      <c r="DW127" s="965"/>
      <c r="DX127" s="965"/>
      <c r="DY127" s="965"/>
      <c r="DZ127" s="966"/>
    </row>
    <row r="128" spans="1:130" s="221" customFormat="1" ht="26.25" customHeight="1" thickBot="1" x14ac:dyDescent="0.2">
      <c r="A128" s="1079" t="s">
        <v>476</v>
      </c>
      <c r="B128" s="1080"/>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1" t="s">
        <v>477</v>
      </c>
      <c r="X128" s="1081"/>
      <c r="Y128" s="1081"/>
      <c r="Z128" s="1082"/>
      <c r="AA128" s="1083">
        <v>54249</v>
      </c>
      <c r="AB128" s="1084"/>
      <c r="AC128" s="1084"/>
      <c r="AD128" s="1084"/>
      <c r="AE128" s="1085"/>
      <c r="AF128" s="1086">
        <v>44157</v>
      </c>
      <c r="AG128" s="1084"/>
      <c r="AH128" s="1084"/>
      <c r="AI128" s="1084"/>
      <c r="AJ128" s="1085"/>
      <c r="AK128" s="1086">
        <v>37407</v>
      </c>
      <c r="AL128" s="1084"/>
      <c r="AM128" s="1084"/>
      <c r="AN128" s="1084"/>
      <c r="AO128" s="1085"/>
      <c r="AP128" s="1087"/>
      <c r="AQ128" s="1088"/>
      <c r="AR128" s="1088"/>
      <c r="AS128" s="1088"/>
      <c r="AT128" s="1089"/>
      <c r="AU128" s="223"/>
      <c r="AV128" s="223"/>
      <c r="AW128" s="223"/>
      <c r="AX128" s="934" t="s">
        <v>478</v>
      </c>
      <c r="AY128" s="935"/>
      <c r="AZ128" s="935"/>
      <c r="BA128" s="935"/>
      <c r="BB128" s="935"/>
      <c r="BC128" s="935"/>
      <c r="BD128" s="935"/>
      <c r="BE128" s="936"/>
      <c r="BF128" s="1090" t="s">
        <v>128</v>
      </c>
      <c r="BG128" s="1091"/>
      <c r="BH128" s="1091"/>
      <c r="BI128" s="1091"/>
      <c r="BJ128" s="1091"/>
      <c r="BK128" s="1091"/>
      <c r="BL128" s="1092"/>
      <c r="BM128" s="1090">
        <v>15</v>
      </c>
      <c r="BN128" s="1091"/>
      <c r="BO128" s="1091"/>
      <c r="BP128" s="1091"/>
      <c r="BQ128" s="1091"/>
      <c r="BR128" s="1091"/>
      <c r="BS128" s="1092"/>
      <c r="BT128" s="1090">
        <v>20</v>
      </c>
      <c r="BU128" s="1091"/>
      <c r="BV128" s="1091"/>
      <c r="BW128" s="1091"/>
      <c r="BX128" s="1091"/>
      <c r="BY128" s="1091"/>
      <c r="BZ128" s="1114"/>
      <c r="CA128" s="246"/>
      <c r="CB128" s="246"/>
      <c r="CC128" s="246"/>
      <c r="CD128" s="246"/>
      <c r="CE128" s="246"/>
      <c r="CF128" s="246"/>
      <c r="CG128" s="223"/>
      <c r="CH128" s="223"/>
      <c r="CI128" s="223"/>
      <c r="CJ128" s="245"/>
      <c r="CK128" s="1062"/>
      <c r="CL128" s="1063"/>
      <c r="CM128" s="1063"/>
      <c r="CN128" s="1063"/>
      <c r="CO128" s="1064"/>
      <c r="CP128" s="1073" t="s">
        <v>479</v>
      </c>
      <c r="CQ128" s="761"/>
      <c r="CR128" s="761"/>
      <c r="CS128" s="761"/>
      <c r="CT128" s="761"/>
      <c r="CU128" s="761"/>
      <c r="CV128" s="761"/>
      <c r="CW128" s="761"/>
      <c r="CX128" s="761"/>
      <c r="CY128" s="761"/>
      <c r="CZ128" s="761"/>
      <c r="DA128" s="761"/>
      <c r="DB128" s="761"/>
      <c r="DC128" s="761"/>
      <c r="DD128" s="761"/>
      <c r="DE128" s="761"/>
      <c r="DF128" s="1074"/>
      <c r="DG128" s="1075" t="s">
        <v>128</v>
      </c>
      <c r="DH128" s="1076"/>
      <c r="DI128" s="1076"/>
      <c r="DJ128" s="1076"/>
      <c r="DK128" s="1076"/>
      <c r="DL128" s="1076" t="s">
        <v>128</v>
      </c>
      <c r="DM128" s="1076"/>
      <c r="DN128" s="1076"/>
      <c r="DO128" s="1076"/>
      <c r="DP128" s="1076"/>
      <c r="DQ128" s="1076" t="s">
        <v>128</v>
      </c>
      <c r="DR128" s="1076"/>
      <c r="DS128" s="1076"/>
      <c r="DT128" s="1076"/>
      <c r="DU128" s="1076"/>
      <c r="DV128" s="1077" t="s">
        <v>128</v>
      </c>
      <c r="DW128" s="1077"/>
      <c r="DX128" s="1077"/>
      <c r="DY128" s="1077"/>
      <c r="DZ128" s="1078"/>
    </row>
    <row r="129" spans="1:131" s="221" customFormat="1" ht="26.25" customHeight="1" x14ac:dyDescent="0.15">
      <c r="A129" s="972" t="s">
        <v>106</v>
      </c>
      <c r="B129" s="973"/>
      <c r="C129" s="973"/>
      <c r="D129" s="973"/>
      <c r="E129" s="973"/>
      <c r="F129" s="973"/>
      <c r="G129" s="973"/>
      <c r="H129" s="973"/>
      <c r="I129" s="973"/>
      <c r="J129" s="973"/>
      <c r="K129" s="973"/>
      <c r="L129" s="973"/>
      <c r="M129" s="973"/>
      <c r="N129" s="973"/>
      <c r="O129" s="973"/>
      <c r="P129" s="973"/>
      <c r="Q129" s="973"/>
      <c r="R129" s="973"/>
      <c r="S129" s="973"/>
      <c r="T129" s="973"/>
      <c r="U129" s="973"/>
      <c r="V129" s="973"/>
      <c r="W129" s="1108" t="s">
        <v>480</v>
      </c>
      <c r="X129" s="1109"/>
      <c r="Y129" s="1109"/>
      <c r="Z129" s="1110"/>
      <c r="AA129" s="996">
        <v>2170889</v>
      </c>
      <c r="AB129" s="997"/>
      <c r="AC129" s="997"/>
      <c r="AD129" s="997"/>
      <c r="AE129" s="998"/>
      <c r="AF129" s="999">
        <v>2262928</v>
      </c>
      <c r="AG129" s="997"/>
      <c r="AH129" s="997"/>
      <c r="AI129" s="997"/>
      <c r="AJ129" s="998"/>
      <c r="AK129" s="999">
        <v>2458082</v>
      </c>
      <c r="AL129" s="997"/>
      <c r="AM129" s="997"/>
      <c r="AN129" s="997"/>
      <c r="AO129" s="998"/>
      <c r="AP129" s="1111"/>
      <c r="AQ129" s="1112"/>
      <c r="AR129" s="1112"/>
      <c r="AS129" s="1112"/>
      <c r="AT129" s="1113"/>
      <c r="AU129" s="224"/>
      <c r="AV129" s="224"/>
      <c r="AW129" s="224"/>
      <c r="AX129" s="1103" t="s">
        <v>481</v>
      </c>
      <c r="AY129" s="961"/>
      <c r="AZ129" s="961"/>
      <c r="BA129" s="961"/>
      <c r="BB129" s="961"/>
      <c r="BC129" s="961"/>
      <c r="BD129" s="961"/>
      <c r="BE129" s="962"/>
      <c r="BF129" s="1104" t="s">
        <v>128</v>
      </c>
      <c r="BG129" s="1105"/>
      <c r="BH129" s="1105"/>
      <c r="BI129" s="1105"/>
      <c r="BJ129" s="1105"/>
      <c r="BK129" s="1105"/>
      <c r="BL129" s="1106"/>
      <c r="BM129" s="1104">
        <v>20</v>
      </c>
      <c r="BN129" s="1105"/>
      <c r="BO129" s="1105"/>
      <c r="BP129" s="1105"/>
      <c r="BQ129" s="1105"/>
      <c r="BR129" s="1105"/>
      <c r="BS129" s="1106"/>
      <c r="BT129" s="1104">
        <v>30</v>
      </c>
      <c r="BU129" s="1105"/>
      <c r="BV129" s="1105"/>
      <c r="BW129" s="1105"/>
      <c r="BX129" s="1105"/>
      <c r="BY129" s="1105"/>
      <c r="BZ129" s="1107"/>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72" t="s">
        <v>482</v>
      </c>
      <c r="B130" s="973"/>
      <c r="C130" s="973"/>
      <c r="D130" s="973"/>
      <c r="E130" s="973"/>
      <c r="F130" s="973"/>
      <c r="G130" s="973"/>
      <c r="H130" s="973"/>
      <c r="I130" s="973"/>
      <c r="J130" s="973"/>
      <c r="K130" s="973"/>
      <c r="L130" s="973"/>
      <c r="M130" s="973"/>
      <c r="N130" s="973"/>
      <c r="O130" s="973"/>
      <c r="P130" s="973"/>
      <c r="Q130" s="973"/>
      <c r="R130" s="973"/>
      <c r="S130" s="973"/>
      <c r="T130" s="973"/>
      <c r="U130" s="973"/>
      <c r="V130" s="973"/>
      <c r="W130" s="1108" t="s">
        <v>483</v>
      </c>
      <c r="X130" s="1109"/>
      <c r="Y130" s="1109"/>
      <c r="Z130" s="1110"/>
      <c r="AA130" s="996">
        <v>457214</v>
      </c>
      <c r="AB130" s="997"/>
      <c r="AC130" s="997"/>
      <c r="AD130" s="997"/>
      <c r="AE130" s="998"/>
      <c r="AF130" s="999">
        <v>463153</v>
      </c>
      <c r="AG130" s="997"/>
      <c r="AH130" s="997"/>
      <c r="AI130" s="997"/>
      <c r="AJ130" s="998"/>
      <c r="AK130" s="999">
        <v>500136</v>
      </c>
      <c r="AL130" s="997"/>
      <c r="AM130" s="997"/>
      <c r="AN130" s="997"/>
      <c r="AO130" s="998"/>
      <c r="AP130" s="1111"/>
      <c r="AQ130" s="1112"/>
      <c r="AR130" s="1112"/>
      <c r="AS130" s="1112"/>
      <c r="AT130" s="1113"/>
      <c r="AU130" s="224"/>
      <c r="AV130" s="224"/>
      <c r="AW130" s="224"/>
      <c r="AX130" s="1103" t="s">
        <v>484</v>
      </c>
      <c r="AY130" s="961"/>
      <c r="AZ130" s="961"/>
      <c r="BA130" s="961"/>
      <c r="BB130" s="961"/>
      <c r="BC130" s="961"/>
      <c r="BD130" s="961"/>
      <c r="BE130" s="962"/>
      <c r="BF130" s="1139">
        <v>13.7</v>
      </c>
      <c r="BG130" s="1140"/>
      <c r="BH130" s="1140"/>
      <c r="BI130" s="1140"/>
      <c r="BJ130" s="1140"/>
      <c r="BK130" s="1140"/>
      <c r="BL130" s="1141"/>
      <c r="BM130" s="1139">
        <v>25</v>
      </c>
      <c r="BN130" s="1140"/>
      <c r="BO130" s="1140"/>
      <c r="BP130" s="1140"/>
      <c r="BQ130" s="1140"/>
      <c r="BR130" s="1140"/>
      <c r="BS130" s="1141"/>
      <c r="BT130" s="1139">
        <v>35</v>
      </c>
      <c r="BU130" s="1140"/>
      <c r="BV130" s="1140"/>
      <c r="BW130" s="1140"/>
      <c r="BX130" s="1140"/>
      <c r="BY130" s="1140"/>
      <c r="BZ130" s="1142"/>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485</v>
      </c>
      <c r="X131" s="1146"/>
      <c r="Y131" s="1146"/>
      <c r="Z131" s="1147"/>
      <c r="AA131" s="1042">
        <v>1713675</v>
      </c>
      <c r="AB131" s="1024"/>
      <c r="AC131" s="1024"/>
      <c r="AD131" s="1024"/>
      <c r="AE131" s="1025"/>
      <c r="AF131" s="1023">
        <v>1799775</v>
      </c>
      <c r="AG131" s="1024"/>
      <c r="AH131" s="1024"/>
      <c r="AI131" s="1024"/>
      <c r="AJ131" s="1025"/>
      <c r="AK131" s="1023">
        <v>1957946</v>
      </c>
      <c r="AL131" s="1024"/>
      <c r="AM131" s="1024"/>
      <c r="AN131" s="1024"/>
      <c r="AO131" s="1025"/>
      <c r="AP131" s="1148"/>
      <c r="AQ131" s="1149"/>
      <c r="AR131" s="1149"/>
      <c r="AS131" s="1149"/>
      <c r="AT131" s="1150"/>
      <c r="AU131" s="224"/>
      <c r="AV131" s="224"/>
      <c r="AW131" s="224"/>
      <c r="AX131" s="1121" t="s">
        <v>486</v>
      </c>
      <c r="AY131" s="761"/>
      <c r="AZ131" s="761"/>
      <c r="BA131" s="761"/>
      <c r="BB131" s="761"/>
      <c r="BC131" s="761"/>
      <c r="BD131" s="761"/>
      <c r="BE131" s="1074"/>
      <c r="BF131" s="1122" t="s">
        <v>128</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8" t="s">
        <v>487</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488</v>
      </c>
      <c r="W132" s="1132"/>
      <c r="X132" s="1132"/>
      <c r="Y132" s="1132"/>
      <c r="Z132" s="1133"/>
      <c r="AA132" s="1134">
        <v>13.970326930000001</v>
      </c>
      <c r="AB132" s="1135"/>
      <c r="AC132" s="1135"/>
      <c r="AD132" s="1135"/>
      <c r="AE132" s="1136"/>
      <c r="AF132" s="1137">
        <v>13.76933228</v>
      </c>
      <c r="AG132" s="1135"/>
      <c r="AH132" s="1135"/>
      <c r="AI132" s="1135"/>
      <c r="AJ132" s="1136"/>
      <c r="AK132" s="1137">
        <v>13.418705109999999</v>
      </c>
      <c r="AL132" s="1135"/>
      <c r="AM132" s="1135"/>
      <c r="AN132" s="1135"/>
      <c r="AO132" s="1136"/>
      <c r="AP132" s="1039"/>
      <c r="AQ132" s="1040"/>
      <c r="AR132" s="1040"/>
      <c r="AS132" s="1040"/>
      <c r="AT132" s="1138"/>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489</v>
      </c>
      <c r="W133" s="1115"/>
      <c r="X133" s="1115"/>
      <c r="Y133" s="1115"/>
      <c r="Z133" s="1116"/>
      <c r="AA133" s="1117">
        <v>12.7</v>
      </c>
      <c r="AB133" s="1118"/>
      <c r="AC133" s="1118"/>
      <c r="AD133" s="1118"/>
      <c r="AE133" s="1119"/>
      <c r="AF133" s="1117">
        <v>13.3</v>
      </c>
      <c r="AG133" s="1118"/>
      <c r="AH133" s="1118"/>
      <c r="AI133" s="1118"/>
      <c r="AJ133" s="1119"/>
      <c r="AK133" s="1117">
        <v>13.7</v>
      </c>
      <c r="AL133" s="1118"/>
      <c r="AM133" s="1118"/>
      <c r="AN133" s="1118"/>
      <c r="AO133" s="1119"/>
      <c r="AP133" s="1066"/>
      <c r="AQ133" s="1067"/>
      <c r="AR133" s="1067"/>
      <c r="AS133" s="1067"/>
      <c r="AT133" s="112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8rpwujCCgL0oAIjZDTYgKuHvhnx3UdNb1lYMSCJqtQ7MUGDyp0OXGfuwYZ91aRQcDBzB0g2GFYsnNxrrny9P5A==" saltValue="N417ZBlxzgEUljfRXeyF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5:120" x14ac:dyDescent="0.15">
      <c r="DP17" s="250"/>
    </row>
    <row r="18" spans="5:120" x14ac:dyDescent="0.15"/>
    <row r="19" spans="5:120" x14ac:dyDescent="0.15"/>
    <row r="20" spans="5:120" x14ac:dyDescent="0.15">
      <c r="DO20" s="250"/>
      <c r="DP20" s="250"/>
    </row>
    <row r="21" spans="5:120" x14ac:dyDescent="0.15">
      <c r="DP21" s="250"/>
    </row>
    <row r="22" spans="5:120" x14ac:dyDescent="0.15"/>
    <row r="23" spans="5:120" x14ac:dyDescent="0.15">
      <c r="DO23" s="250"/>
      <c r="DP23" s="250"/>
    </row>
    <row r="24" spans="5:120" x14ac:dyDescent="0.15">
      <c r="DP24" s="250"/>
    </row>
    <row r="25" spans="5:120" x14ac:dyDescent="0.15">
      <c r="DP25" s="250"/>
    </row>
    <row r="26" spans="5:120" x14ac:dyDescent="0.15">
      <c r="DO26" s="250"/>
      <c r="DP26" s="250"/>
    </row>
    <row r="27" spans="5:120" x14ac:dyDescent="0.15"/>
    <row r="28" spans="5:120" x14ac:dyDescent="0.15">
      <c r="E28" s="361"/>
      <c r="DO28" s="250"/>
      <c r="DP28" s="250"/>
    </row>
    <row r="29" spans="5:120" x14ac:dyDescent="0.15">
      <c r="E29" s="362"/>
      <c r="DP29" s="250"/>
    </row>
    <row r="30" spans="5:120" x14ac:dyDescent="0.15"/>
    <row r="31" spans="5:120" x14ac:dyDescent="0.15">
      <c r="DO31" s="250"/>
      <c r="DP31" s="250"/>
    </row>
    <row r="32" spans="5: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sqref="A1:A1048576"/>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VaAbSh2vuY4wR/LIuFDM9QNyUB40ZvI5joWnXIsEhix+t4WxPFMU0HfwDAbtiGbQajHhbt7WDLsVlVLvgPiwA==" saltValue="X2YN6+ZR6ugzHt2CeA02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2" t="s">
        <v>493</v>
      </c>
      <c r="AP7" s="263"/>
      <c r="AQ7" s="264" t="s">
        <v>494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3"/>
      <c r="AP8" s="269" t="s">
        <v>495</v>
      </c>
      <c r="AQ8" s="270" t="s">
        <v>496</v>
      </c>
      <c r="AR8" s="271" t="s">
        <v>497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4" t="s">
        <v>498</v>
      </c>
      <c r="AL9" s="1155"/>
      <c r="AM9" s="1155"/>
      <c r="AN9" s="1156"/>
      <c r="AO9" s="272">
        <v>541680</v>
      </c>
      <c r="AP9" s="272">
        <v>383355</v>
      </c>
      <c r="AQ9" s="273">
        <v>194778</v>
      </c>
      <c r="AR9" s="274">
        <v>96.8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4" t="s">
        <v>499</v>
      </c>
      <c r="AL10" s="1155"/>
      <c r="AM10" s="1155"/>
      <c r="AN10" s="1156"/>
      <c r="AO10" s="275">
        <v>108523</v>
      </c>
      <c r="AP10" s="275">
        <v>76803</v>
      </c>
      <c r="AQ10" s="276">
        <v>26112</v>
      </c>
      <c r="AR10" s="277">
        <v>194.1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4" t="s">
        <v>500</v>
      </c>
      <c r="AL11" s="1155"/>
      <c r="AM11" s="1155"/>
      <c r="AN11" s="1156"/>
      <c r="AO11" s="275" t="s">
        <v>501</v>
      </c>
      <c r="AP11" s="275" t="s">
        <v>501</v>
      </c>
      <c r="AQ11" s="276">
        <v>390</v>
      </c>
      <c r="AR11" s="277" t="s">
        <v>501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4" t="s">
        <v>502</v>
      </c>
      <c r="AL12" s="1155"/>
      <c r="AM12" s="1155"/>
      <c r="AN12" s="1156"/>
      <c r="AO12" s="275" t="s">
        <v>501</v>
      </c>
      <c r="AP12" s="275" t="s">
        <v>501</v>
      </c>
      <c r="AQ12" s="276" t="s">
        <v>501</v>
      </c>
      <c r="AR12" s="277" t="s">
        <v>501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4" t="s">
        <v>503</v>
      </c>
      <c r="AL13" s="1155"/>
      <c r="AM13" s="1155"/>
      <c r="AN13" s="1156"/>
      <c r="AO13" s="275">
        <v>13885</v>
      </c>
      <c r="AP13" s="275">
        <v>9827</v>
      </c>
      <c r="AQ13" s="276">
        <v>7005</v>
      </c>
      <c r="AR13" s="277">
        <v>40.299999999999997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4" t="s">
        <v>504</v>
      </c>
      <c r="AL14" s="1155"/>
      <c r="AM14" s="1155"/>
      <c r="AN14" s="1156"/>
      <c r="AO14" s="275">
        <v>27173</v>
      </c>
      <c r="AP14" s="275">
        <v>19231</v>
      </c>
      <c r="AQ14" s="276">
        <v>3736</v>
      </c>
      <c r="AR14" s="277">
        <v>414.7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7" t="s">
        <v>505</v>
      </c>
      <c r="AL15" s="1158"/>
      <c r="AM15" s="1158"/>
      <c r="AN15" s="1159"/>
      <c r="AO15" s="275">
        <v>-39460</v>
      </c>
      <c r="AP15" s="275">
        <v>-27926</v>
      </c>
      <c r="AQ15" s="276">
        <v>-14789</v>
      </c>
      <c r="AR15" s="277">
        <v>88.8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7" t="s">
        <v>188</v>
      </c>
      <c r="AL16" s="1158"/>
      <c r="AM16" s="1158"/>
      <c r="AN16" s="1159"/>
      <c r="AO16" s="275">
        <v>651801</v>
      </c>
      <c r="AP16" s="275">
        <v>461289</v>
      </c>
      <c r="AQ16" s="276">
        <v>217232</v>
      </c>
      <c r="AR16" s="277">
        <v>112.3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507</v>
      </c>
      <c r="AP20" s="284" t="s">
        <v>508</v>
      </c>
      <c r="AQ20" s="285" t="s">
        <v>509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0" t="s">
        <v>510</v>
      </c>
      <c r="AL21" s="1161"/>
      <c r="AM21" s="1161"/>
      <c r="AN21" s="1162"/>
      <c r="AO21" s="288">
        <v>43.88</v>
      </c>
      <c r="AP21" s="289">
        <v>19.260000000000002</v>
      </c>
      <c r="AQ21" s="290">
        <v>24.62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0" t="s">
        <v>511</v>
      </c>
      <c r="AL22" s="1161"/>
      <c r="AM22" s="1161"/>
      <c r="AN22" s="1162"/>
      <c r="AO22" s="293">
        <v>96.9</v>
      </c>
      <c r="AP22" s="294">
        <v>95.2</v>
      </c>
      <c r="AQ22" s="295">
        <v>1.7</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51" t="s">
        <v>512</v>
      </c>
      <c r="B26" s="1151"/>
      <c r="C26" s="1151"/>
      <c r="D26" s="1151"/>
      <c r="E26" s="1151"/>
      <c r="F26" s="1151"/>
      <c r="G26" s="1151"/>
      <c r="H26" s="1151"/>
      <c r="I26" s="1151"/>
      <c r="J26" s="1151"/>
      <c r="K26" s="1151"/>
      <c r="L26" s="1151"/>
      <c r="M26" s="1151"/>
      <c r="N26" s="1151"/>
      <c r="O26" s="1151"/>
      <c r="P26" s="1151"/>
      <c r="Q26" s="1151"/>
      <c r="R26" s="1151"/>
      <c r="S26" s="1151"/>
      <c r="T26" s="1151"/>
      <c r="U26" s="1151"/>
      <c r="V26" s="1151"/>
      <c r="W26" s="1151"/>
      <c r="X26" s="1151"/>
      <c r="Y26" s="1151"/>
      <c r="Z26" s="1151"/>
      <c r="AA26" s="1151"/>
      <c r="AB26" s="1151"/>
      <c r="AC26" s="1151"/>
      <c r="AD26" s="1151"/>
      <c r="AE26" s="1151"/>
      <c r="AF26" s="1151"/>
      <c r="AG26" s="1151"/>
      <c r="AH26" s="1151"/>
      <c r="AI26" s="1151"/>
      <c r="AJ26" s="1151"/>
      <c r="AK26" s="1151"/>
      <c r="AL26" s="1151"/>
      <c r="AM26" s="1151"/>
      <c r="AN26" s="1151"/>
      <c r="AO26" s="1151"/>
      <c r="AP26" s="1151"/>
      <c r="AQ26" s="1151"/>
      <c r="AR26" s="1151"/>
      <c r="AS26" s="1151"/>
      <c r="AT26" s="258"/>
    </row>
    <row r="27" spans="1:46" x14ac:dyDescent="0.15">
      <c r="A27" s="300"/>
      <c r="AO27" s="253"/>
      <c r="AP27" s="253"/>
      <c r="AQ27" s="253"/>
      <c r="AR27" s="253"/>
      <c r="AS27" s="253"/>
      <c r="AT27" s="253"/>
    </row>
    <row r="28" spans="1:46" ht="17.25" x14ac:dyDescent="0.15">
      <c r="A28" s="254" t="s">
        <v>513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2" t="s">
        <v>493</v>
      </c>
      <c r="AP30" s="263"/>
      <c r="AQ30" s="264" t="s">
        <v>494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3"/>
      <c r="AP31" s="269" t="s">
        <v>495</v>
      </c>
      <c r="AQ31" s="270" t="s">
        <v>496</v>
      </c>
      <c r="AR31" s="271" t="s">
        <v>497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8" t="s">
        <v>515</v>
      </c>
      <c r="AL32" s="1169"/>
      <c r="AM32" s="1169"/>
      <c r="AN32" s="1170"/>
      <c r="AO32" s="303">
        <v>734863</v>
      </c>
      <c r="AP32" s="303">
        <v>520073</v>
      </c>
      <c r="AQ32" s="304">
        <v>113550</v>
      </c>
      <c r="AR32" s="305">
        <v>358</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8" t="s">
        <v>516</v>
      </c>
      <c r="AL33" s="1169"/>
      <c r="AM33" s="1169"/>
      <c r="AN33" s="1170"/>
      <c r="AO33" s="303" t="s">
        <v>501</v>
      </c>
      <c r="AP33" s="303" t="s">
        <v>501</v>
      </c>
      <c r="AQ33" s="304" t="s">
        <v>501</v>
      </c>
      <c r="AR33" s="305" t="s">
        <v>501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8" t="s">
        <v>517</v>
      </c>
      <c r="AL34" s="1169"/>
      <c r="AM34" s="1169"/>
      <c r="AN34" s="1170"/>
      <c r="AO34" s="303" t="s">
        <v>501</v>
      </c>
      <c r="AP34" s="303" t="s">
        <v>501</v>
      </c>
      <c r="AQ34" s="304" t="s">
        <v>501</v>
      </c>
      <c r="AR34" s="305" t="s">
        <v>501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8" t="s">
        <v>518</v>
      </c>
      <c r="AL35" s="1169"/>
      <c r="AM35" s="1169"/>
      <c r="AN35" s="1170"/>
      <c r="AO35" s="303">
        <v>65182</v>
      </c>
      <c r="AP35" s="303">
        <v>46130</v>
      </c>
      <c r="AQ35" s="304">
        <v>31148</v>
      </c>
      <c r="AR35" s="305">
        <v>48.1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8" t="s">
        <v>519</v>
      </c>
      <c r="AL36" s="1169"/>
      <c r="AM36" s="1169"/>
      <c r="AN36" s="1170"/>
      <c r="AO36" s="303" t="s">
        <v>501</v>
      </c>
      <c r="AP36" s="303" t="s">
        <v>501</v>
      </c>
      <c r="AQ36" s="304">
        <v>2793</v>
      </c>
      <c r="AR36" s="305" t="s">
        <v>501</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8" t="s">
        <v>520</v>
      </c>
      <c r="AL37" s="1169"/>
      <c r="AM37" s="1169"/>
      <c r="AN37" s="1170"/>
      <c r="AO37" s="303" t="s">
        <v>501</v>
      </c>
      <c r="AP37" s="303" t="s">
        <v>501</v>
      </c>
      <c r="AQ37" s="304">
        <v>608</v>
      </c>
      <c r="AR37" s="305" t="s">
        <v>501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71" t="s">
        <v>521</v>
      </c>
      <c r="AL38" s="1172"/>
      <c r="AM38" s="1172"/>
      <c r="AN38" s="1173"/>
      <c r="AO38" s="306">
        <v>229</v>
      </c>
      <c r="AP38" s="306">
        <v>162</v>
      </c>
      <c r="AQ38" s="307">
        <v>12</v>
      </c>
      <c r="AR38" s="295">
        <v>1250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71" t="s">
        <v>522</v>
      </c>
      <c r="AL39" s="1172"/>
      <c r="AM39" s="1172"/>
      <c r="AN39" s="1173"/>
      <c r="AO39" s="303">
        <v>-37407</v>
      </c>
      <c r="AP39" s="303">
        <v>-26473</v>
      </c>
      <c r="AQ39" s="304">
        <v>-2283</v>
      </c>
      <c r="AR39" s="305">
        <v>1059.5999999999999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8" t="s">
        <v>523</v>
      </c>
      <c r="AL40" s="1169"/>
      <c r="AM40" s="1169"/>
      <c r="AN40" s="1170"/>
      <c r="AO40" s="303">
        <v>-500136</v>
      </c>
      <c r="AP40" s="303">
        <v>-353953</v>
      </c>
      <c r="AQ40" s="304">
        <v>-109335</v>
      </c>
      <c r="AR40" s="305">
        <v>223.7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4" t="s">
        <v>299</v>
      </c>
      <c r="AL41" s="1175"/>
      <c r="AM41" s="1175"/>
      <c r="AN41" s="1176"/>
      <c r="AO41" s="303">
        <v>262731</v>
      </c>
      <c r="AP41" s="303">
        <v>185938</v>
      </c>
      <c r="AQ41" s="304">
        <v>36494</v>
      </c>
      <c r="AR41" s="305">
        <v>409.5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3" t="s">
        <v>493</v>
      </c>
      <c r="AN49" s="1165" t="s">
        <v>527</v>
      </c>
      <c r="AO49" s="1166"/>
      <c r="AP49" s="1166"/>
      <c r="AQ49" s="1166"/>
      <c r="AR49" s="1167"/>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4"/>
      <c r="AN50" s="319" t="s">
        <v>528</v>
      </c>
      <c r="AO50" s="320" t="s">
        <v>529</v>
      </c>
      <c r="AP50" s="321" t="s">
        <v>530</v>
      </c>
      <c r="AQ50" s="322" t="s">
        <v>531</v>
      </c>
      <c r="AR50" s="323" t="s">
        <v>532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533</v>
      </c>
      <c r="AL51" s="316"/>
      <c r="AM51" s="324">
        <v>1267645</v>
      </c>
      <c r="AN51" s="325">
        <v>803833</v>
      </c>
      <c r="AO51" s="326">
        <v>22</v>
      </c>
      <c r="AP51" s="327">
        <v>267911</v>
      </c>
      <c r="AQ51" s="328">
        <v>12.6</v>
      </c>
      <c r="AR51" s="329">
        <v>9.4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534</v>
      </c>
      <c r="AM52" s="332">
        <v>186226</v>
      </c>
      <c r="AN52" s="333">
        <v>118089</v>
      </c>
      <c r="AO52" s="334">
        <v>-52</v>
      </c>
      <c r="AP52" s="335">
        <v>106425</v>
      </c>
      <c r="AQ52" s="336">
        <v>-3.6</v>
      </c>
      <c r="AR52" s="337">
        <v>-48.4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535</v>
      </c>
      <c r="AL53" s="316"/>
      <c r="AM53" s="324">
        <v>597865</v>
      </c>
      <c r="AN53" s="325">
        <v>392815</v>
      </c>
      <c r="AO53" s="326">
        <v>-51.1</v>
      </c>
      <c r="AP53" s="327">
        <v>228215</v>
      </c>
      <c r="AQ53" s="328">
        <v>-14.8</v>
      </c>
      <c r="AR53" s="329">
        <v>-36.299999999999997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534</v>
      </c>
      <c r="AM54" s="332">
        <v>254340</v>
      </c>
      <c r="AN54" s="333">
        <v>167109</v>
      </c>
      <c r="AO54" s="334">
        <v>41.5</v>
      </c>
      <c r="AP54" s="335">
        <v>117571</v>
      </c>
      <c r="AQ54" s="336">
        <v>10.5</v>
      </c>
      <c r="AR54" s="337">
        <v>31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536</v>
      </c>
      <c r="AL55" s="316"/>
      <c r="AM55" s="324">
        <v>559154</v>
      </c>
      <c r="AN55" s="325">
        <v>374768</v>
      </c>
      <c r="AO55" s="326">
        <v>-4.5999999999999996</v>
      </c>
      <c r="AP55" s="327">
        <v>264232</v>
      </c>
      <c r="AQ55" s="328">
        <v>15.8</v>
      </c>
      <c r="AR55" s="329">
        <v>-20.399999999999999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534</v>
      </c>
      <c r="AM56" s="332">
        <v>161406</v>
      </c>
      <c r="AN56" s="333">
        <v>108181</v>
      </c>
      <c r="AO56" s="334">
        <v>-35.299999999999997</v>
      </c>
      <c r="AP56" s="335">
        <v>133959</v>
      </c>
      <c r="AQ56" s="336">
        <v>13.9</v>
      </c>
      <c r="AR56" s="337">
        <v>-49.2</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537</v>
      </c>
      <c r="AL57" s="316"/>
      <c r="AM57" s="324">
        <v>793196</v>
      </c>
      <c r="AN57" s="325">
        <v>550831</v>
      </c>
      <c r="AO57" s="326">
        <v>47</v>
      </c>
      <c r="AP57" s="327">
        <v>263613</v>
      </c>
      <c r="AQ57" s="328">
        <v>-0.2</v>
      </c>
      <c r="AR57" s="329">
        <v>47.2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534</v>
      </c>
      <c r="AM58" s="332">
        <v>268609</v>
      </c>
      <c r="AN58" s="333">
        <v>186534</v>
      </c>
      <c r="AO58" s="334">
        <v>72.400000000000006</v>
      </c>
      <c r="AP58" s="335">
        <v>128823</v>
      </c>
      <c r="AQ58" s="336">
        <v>-3.8</v>
      </c>
      <c r="AR58" s="337">
        <v>76.2</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538</v>
      </c>
      <c r="AL59" s="316"/>
      <c r="AM59" s="324">
        <v>702877</v>
      </c>
      <c r="AN59" s="325">
        <v>497436</v>
      </c>
      <c r="AO59" s="326">
        <v>-9.6999999999999993</v>
      </c>
      <c r="AP59" s="327">
        <v>330026</v>
      </c>
      <c r="AQ59" s="328">
        <v>25.2</v>
      </c>
      <c r="AR59" s="329">
        <v>-34.9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534</v>
      </c>
      <c r="AM60" s="332">
        <v>393216</v>
      </c>
      <c r="AN60" s="333">
        <v>278285</v>
      </c>
      <c r="AO60" s="334">
        <v>49.2</v>
      </c>
      <c r="AP60" s="335">
        <v>141075</v>
      </c>
      <c r="AQ60" s="336">
        <v>9.5</v>
      </c>
      <c r="AR60" s="337">
        <v>39.700000000000003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539</v>
      </c>
      <c r="AL61" s="338"/>
      <c r="AM61" s="339">
        <v>784147</v>
      </c>
      <c r="AN61" s="340">
        <v>523937</v>
      </c>
      <c r="AO61" s="341">
        <v>0.7</v>
      </c>
      <c r="AP61" s="342">
        <v>270799</v>
      </c>
      <c r="AQ61" s="343">
        <v>7.7</v>
      </c>
      <c r="AR61" s="329">
        <v>-7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534</v>
      </c>
      <c r="AM62" s="332">
        <v>252759</v>
      </c>
      <c r="AN62" s="333">
        <v>171640</v>
      </c>
      <c r="AO62" s="334">
        <v>15.2</v>
      </c>
      <c r="AP62" s="335">
        <v>125571</v>
      </c>
      <c r="AQ62" s="336">
        <v>5.3</v>
      </c>
      <c r="AR62" s="337">
        <v>9.9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1tMNbybx01rKp3WlV9sL3SLRMxLpIEb8pboHndb2/3/iGRCgXRkSenL3fePRH0zoxTXCnALWpR4wwGymSAymNA==" saltValue="a0xsTzkN4i7QdBE5tQX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541</v>
      </c>
    </row>
    <row r="120" spans="125:125" ht="13.5" hidden="1" customHeight="1" x14ac:dyDescent="0.15"/>
    <row r="121" spans="125:125" ht="13.5" hidden="1" customHeight="1" x14ac:dyDescent="0.15">
      <c r="DU121" s="250"/>
    </row>
  </sheetData>
  <sheetProtection algorithmName="SHA-512" hashValue="hvsX0eHODFA3J2TXvnb0Lvm8BYGk0Ej4+1EGq3jNq2eeocEYekRglypQmTlZkpAU1HVrBeavmNJjwzHaMpm/Og==" saltValue="MomUwl1ZnzDW1cCfLaeo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542</v>
      </c>
    </row>
  </sheetData>
  <sheetProtection algorithmName="SHA-512" hashValue="pSE4+TRlPzhOtq63iETxFOzJCBN+jFpD/tnJh/OnaEOaPQk5cwmxRiVxV66o/WfbWnKjhenkm6FK99CxiiMsug==" saltValue="MMskk2jkhenadh2oi2Is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77" t="s">
        <v>3</v>
      </c>
      <c r="D47" s="1177"/>
      <c r="E47" s="1178"/>
      <c r="F47" s="11">
        <v>27.47</v>
      </c>
      <c r="G47" s="12">
        <v>24.64</v>
      </c>
      <c r="H47" s="12">
        <v>24.44</v>
      </c>
      <c r="I47" s="12">
        <v>43.02</v>
      </c>
      <c r="J47" s="13">
        <v>43.96</v>
      </c>
    </row>
    <row r="48" spans="2:10" ht="57.75" customHeight="1" x14ac:dyDescent="0.15">
      <c r="B48" s="14"/>
      <c r="C48" s="1179" t="s">
        <v>4</v>
      </c>
      <c r="D48" s="1179"/>
      <c r="E48" s="1180"/>
      <c r="F48" s="15">
        <v>6.34</v>
      </c>
      <c r="G48" s="16">
        <v>8.4600000000000009</v>
      </c>
      <c r="H48" s="16">
        <v>11.57</v>
      </c>
      <c r="I48" s="16">
        <v>9.3800000000000008</v>
      </c>
      <c r="J48" s="17">
        <v>5.69</v>
      </c>
    </row>
    <row r="49" spans="2:10" ht="57.75" customHeight="1" thickBot="1" x14ac:dyDescent="0.2">
      <c r="B49" s="18"/>
      <c r="C49" s="1181" t="s">
        <v>5</v>
      </c>
      <c r="D49" s="1181"/>
      <c r="E49" s="1182"/>
      <c r="F49" s="19" t="s">
        <v>548</v>
      </c>
      <c r="G49" s="20" t="s">
        <v>549</v>
      </c>
      <c r="H49" s="20">
        <v>3.6</v>
      </c>
      <c r="I49" s="20">
        <v>17.850000000000001</v>
      </c>
      <c r="J49" s="21">
        <v>1.41</v>
      </c>
    </row>
    <row r="50" spans="2:10" x14ac:dyDescent="0.15"/>
  </sheetData>
  <sheetProtection algorithmName="SHA-512" hashValue="AQdx2l/o/vquMGVO6ciDmoxI410aXkIpCxAGtLPaimy/llmF4WesaEXwzqXQWRwS1dqsUuqSd8HfJPFRhk10kA==" saltValue="+XfLwpKFsEIfC0BNQbgU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2023-03-22T05:11:28Z</cp:lastPrinted>
  <dcterms:created xsi:type="dcterms:W3CDTF">2023-02-20T03:30:07Z</dcterms:created>
  <dcterms:modified xsi:type="dcterms:W3CDTF">2023-10-25T00:03:36Z</dcterms:modified>
  <cp:category/>
</cp:coreProperties>
</file>