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71.242\財政室\【決算統計】\決算カード、財政状況資料集\R4\3月13日〆令和４年度財政状況資料集の作成及び提出について\様式差し替え再提出\"/>
    </mc:Choice>
  </mc:AlternateContent>
  <xr:revisionPtr revIDLastSave="0" documentId="13_ncr:1_{43B7AA38-2079-4898-AC6C-4644B7B9C8DE}"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35" i="10"/>
  <c r="CO34" i="10"/>
  <c r="BW34" i="10"/>
  <c r="BW35" i="10" s="1"/>
  <c r="BW36"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<sst xmlns="http://schemas.openxmlformats.org/spreadsheetml/2006/main" count="1124" uniqueCount="594">
  <si>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</si>
  <si>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</si>
  <si>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</si>
  <si>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</si>
  <si>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</si>
  <si>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</si>
  <si>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</si>
  <si>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</si>
  <si>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</si>
  <si>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</si>
  <si>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</si>
  <si>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</si>
  <si>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</si>
  <si>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</si>
  <si>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</si>
  <si>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</si>
  <si>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</si>
  <si>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</si>
  <si>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</si>
  <si>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</si>
  <si>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</si>
  <si>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</si>
  <si>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</si>
  <si>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</si>
  <si>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</si>
  <si>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</si>
  <si>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</si>
  <si>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</si>
  <si>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</si>
  <si>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</si>
  <si>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</si>
  <si>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</si>
  <si>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</si>
  <si>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</si>
  <si>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</si>
  <si>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</si>
  <si>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</si>
  <si>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</si>
  <si>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</si>
  <si>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</si>
  <si>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</si>
  <si>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</si>
  <si>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</si>
  <si>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</si>
  <si>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</si>
  <si>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</si>
  <si>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</si>
  <si>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</si>
  <si>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</si>
  <si>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</si>
  <si>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</si>
  <si>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</si>
  <si>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</si>
  <si>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</si>
  <si>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</si>
  <si>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</si>
  <si>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</si>
  <si>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</si>
  <si>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</si>
  <si>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</si>
  <si>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</si>
  <si>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</si>
  <si>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</si>
  <si>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</si>
  <si>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</si>
  <si>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</si>
  <si>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</si>
  <si>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</si>
  <si>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</si>
  <si>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</si>
  <si>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</si>
  <si>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</si>
  <si>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</si>
  <si>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</si>
  <si>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</si>
  <si>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</si>
  <si>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</si>
  <si>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</si>
  <si>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</si>
  <si>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</si>
  <si>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</si>
  <si>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</si>
  <si>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</si>
  <si>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</si>
  <si>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</si>
  <si>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</si>
  <si>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</si>
  <si>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</si>
  <si>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</si>
  <si>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</si>
  <si>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</si>
  <si>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</si>
  <si>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</si>
  <si>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</si>
  <si>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</si>
  <si>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</si>
  <si>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</si>
  <si>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</si>
  <si>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</si>
  <si>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</si>
  <si>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</si>
  <si>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</si>
  <si>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</si>
  <si>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</si>
  <si>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</si>
  <si>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</si>
  <si>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</si>
  <si>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</si>
  <si>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</si>
  <si>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</si>
  <si>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</si>
  <si>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</si>
  <si>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</si>
  <si>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</si>
  <si>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</si>
  <si>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</si>
  <si>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</si>
  <si>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</si>
  <si>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</si>
  <si>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</si>
  <si>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</si>
  <si>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</si>
  <si>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</si>
  <si>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</si>
  <si>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</si>
  <si>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</si>
  <si>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</si>
  <si>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</si>
  <si>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</si>
  <si>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</si>
  <si>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</si>
  <si>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</si>
  <si>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</si>
  <si>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</si>
  <si>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</si>
  <si>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</si>
  <si>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</si>
  <si>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</si>
  <si>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</si>
  <si>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</si>
  <si>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</si>
  <si>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</si>
  <si>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</si>
  <si>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</si>
  <si>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</si>
  <si>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</si>
  <si>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</si>
  <si>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</si>
  <si>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</si>
  <si>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</si>
  <si>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</si>
  <si>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</si>
  <si>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</si>
  <si>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-5.4</t>
    <phoneticPr fontId="5"/>
  </si>
  <si>
    <t>基準財政需要額</t>
    <phoneticPr fontId="25"/>
  </si>
  <si>
    <t>うち日本人(％)</t>
    <phoneticPr fontId="5"/>
  </si>
  <si>
    <t>-5.3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</si>
  <si>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</si>
  <si>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</si>
  <si>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</si>
  <si>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</si>
  <si>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</si>
  <si>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</si>
  <si>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</si>
  <si>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</si>
  <si>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</si>
  <si>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</si>
  <si>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</si>
  <si>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</si>
  <si>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</si>
  <si>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</si>
  <si>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</si>
  <si>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</si>
  <si>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</si>
  <si>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</si>
  <si>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</si>
  <si>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</si>
  <si>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</si>
  <si>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</si>
  <si>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</si>
  <si>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</si>
  <si>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</si>
  <si>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</si>
  <si>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</si>
  <si>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</si>
  <si>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</si>
  <si>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</si>
  <si>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</si>
  <si>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</si>
  <si>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</si>
  <si>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</si>
  <si>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</si>
  <si>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</si>
  <si>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</si>
  <si>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</si>
  <si>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</si>
  <si>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</si>
  <si>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</si>
  <si>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</si>
  <si>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</si>
  <si>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</si>
  <si>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</si>
  <si>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</si>
  <si>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</si>
  <si>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</si>
  <si>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</si>
  <si>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</si>
  <si>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</si>
  <si>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</si>
  <si>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</si>
  <si>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</si>
  <si>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</si>
  <si>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</si>
  <si>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</si>
  <si>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</si>
  <si>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</si>
  <si>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</si>
  <si>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北海道中川町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</si>
  <si>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</si>
  <si>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</si>
  <si>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</si>
  <si>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</si>
  <si>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</si>
  <si>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</si>
  <si>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</si>
  <si>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</si>
  <si>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</si>
  <si>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</si>
  <si>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</si>
  <si>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</si>
  <si>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</si>
  <si>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</si>
  <si>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</si>
  <si>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</si>
  <si>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</si>
  <si>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</si>
  <si>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</si>
  <si>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</si>
  <si>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</si>
  <si>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</si>
  <si>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</si>
  <si>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</si>
  <si>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</si>
  <si>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</si>
  <si>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</si>
  <si>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</si>
  <si>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</si>
  <si>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</si>
  <si>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</si>
  <si>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</si>
  <si>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</si>
  <si>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</si>
  <si>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</si>
  <si>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</si>
  <si>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</si>
  <si>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</si>
  <si>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</si>
  <si>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</si>
  <si>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</si>
  <si>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</si>
  <si>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</si>
  <si>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</si>
  <si>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</si>
  <si>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</si>
  <si>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</si>
  <si>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</si>
  <si>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</si>
  <si>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</si>
  <si>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</si>
  <si>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</si>
  <si>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</si>
  <si>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</si>
  <si>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</si>
  <si>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</si>
  <si>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</si>
  <si>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</si>
  <si>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</si>
  <si>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</si>
  <si>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</si>
  <si>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</si>
  <si>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</si>
  <si>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</si>
  <si>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</si>
  <si>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</si>
  <si>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</si>
  <si>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</si>
  <si>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</si>
  <si>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</si>
  <si>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</si>
  <si>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</si>
  <si>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</si>
  <si>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</si>
  <si>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</si>
  <si>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</si>
  <si>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</si>
  <si>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</si>
  <si>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</si>
  <si>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</si>
  <si>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</si>
  <si>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</si>
  <si>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</si>
  <si>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</si>
  <si>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</si>
  <si>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</si>
  <si>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</si>
  <si>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</si>
  <si>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</si>
  <si>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</si>
  <si>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</si>
  <si>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</si>
  <si>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</si>
  <si>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</si>
  <si>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</si>
  <si>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</si>
  <si>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</si>
  <si>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</si>
  <si>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</si>
  <si>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</si>
  <si>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</si>
  <si>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</si>
  <si>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</si>
  <si>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</si>
  <si>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</si>
  <si>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</si>
  <si>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</si>
  <si>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</si>
  <si>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</si>
  <si>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</si>
  <si>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</si>
  <si>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</si>
  <si>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</si>
  <si>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</si>
  <si>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</si>
  <si>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</si>
  <si>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</si>
  <si>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</si>
  <si>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</si>
  <si>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</si>
  <si>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</si>
  <si>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</si>
  <si>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</si>
  <si>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</si>
  <si>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</si>
  <si>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</si>
  <si>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</si>
  <si>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</si>
  <si>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</si>
  <si>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</si>
  <si>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</si>
  <si>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</si>
  <si>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</si>
  <si>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</si>
  <si>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</si>
  <si>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</si>
  <si>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</si>
  <si>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</si>
  <si>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</si>
  <si>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</si>
  <si>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</si>
  <si>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</si>
  <si>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</si>
  <si>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</si>
  <si>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</si>
  <si>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</si>
  <si>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</si>
  <si>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</si>
  <si>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</si>
  <si>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</si>
  <si>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</si>
  <si>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</si>
  <si>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北海道中川町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</si>
  <si>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</si>
  <si>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</si>
  <si>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</si>
  <si>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</si>
  <si>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</si>
  <si>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</si>
  <si>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</si>
  <si>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</si>
  <si>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</si>
  <si>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</si>
  <si>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</si>
  <si>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</si>
  <si>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</si>
  <si>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</si>
  <si>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</si>
  <si>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</si>
  <si>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</si>
  <si>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</si>
  <si>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</si>
  <si>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</si>
  <si>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</si>
  <si>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</si>
  <si>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</si>
  <si>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</si>
  <si>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</si>
  <si>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</si>
  <si>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</si>
  <si>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</si>
  <si>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</si>
  <si>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</si>
  <si>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</si>
  <si>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</si>
  <si>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</si>
  <si>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</si>
  <si>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</si>
  <si>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</si>
  <si>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</si>
  <si>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</si>
  <si>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</si>
  <si>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</si>
  <si>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</si>
  <si>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</si>
  <si>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</si>
  <si>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</si>
  <si>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</si>
  <si>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</si>
  <si>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</si>
  <si>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</si>
  <si>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</si>
  <si>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</si>
  <si>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</si>
  <si>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</si>
  <si>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</si>
  <si>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</si>
  <si>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</si>
  <si>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</si>
  <si>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</si>
  <si>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</si>
  <si>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</si>
  <si>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</si>
  <si>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</si>
  <si>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</si>
  <si>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</si>
  <si>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</si>
  <si>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</si>
  <si>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</si>
  <si>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</si>
  <si>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</si>
  <si>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</si>
  <si>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</si>
  <si>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</si>
  <si>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</si>
  <si>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</si>
  <si>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</si>
  <si>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</si>
  <si>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</si>
  <si>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</si>
  <si>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</si>
  <si>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</si>
  <si>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</si>
  <si>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</si>
  <si>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</si>
  <si>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</si>
  <si>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</si>
  <si>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</si>
  <si>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</si>
  <si>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</si>
  <si>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</si>
  <si>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</si>
  <si>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</si>
  <si>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</si>
  <si>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</si>
  <si>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</si>
  <si>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</si>
  <si>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</si>
  <si>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</si>
  <si>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</si>
  <si>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</si>
  <si>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</si>
  <si>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</si>
  <si>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</si>
  <si>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</si>
  <si>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</si>
  <si>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</si>
  <si>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</si>
  <si>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</si>
  <si>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</si>
  <si>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</si>
  <si>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</si>
  <si>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</si>
  <si>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</si>
  <si>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</si>
  <si>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</si>
  <si>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</si>
  <si>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</si>
  <si>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</si>
  <si>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</si>
  <si>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</si>
  <si>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</si>
  <si>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</si>
  <si>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</si>
  <si>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</si>
  <si>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</si>
  <si>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</si>
  <si>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</si>
  <si>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</si>
  <si>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</si>
  <si>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</si>
  <si>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</si>
  <si>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</si>
  <si>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</si>
  <si>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</si>
  <si>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</si>
  <si>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</si>
  <si>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</si>
  <si>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</si>
  <si>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</si>
  <si>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</si>
  <si>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</si>
  <si>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</si>
  <si>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</si>
  <si>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</si>
  <si>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</si>
  <si>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</si>
  <si>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</si>
  <si>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</si>
  <si>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</si>
  <si>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</si>
  <si>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</si>
  <si>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</si>
  <si>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</si>
  <si>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</si>
  <si>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</si>
  <si>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</si>
  <si>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</si>
  <si>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</si>
  <si>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</si>
  <si>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</si>
  <si>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</si>
  <si>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</si>
  <si>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</si>
  <si>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</si>
  <si>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</si>
  <si>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</si>
  <si>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</si>
  <si>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</si>
  <si>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</si>
  <si>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</si>
  <si>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</si>
  <si>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</si>
  <si>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</si>
  <si>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</si>
  <si>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</si>
  <si>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</si>
  <si>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</si>
  <si>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</si>
  <si>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</si>
  <si>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</si>
  <si>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</si>
  <si>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</si>
  <si>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</si>
  <si>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</si>
  <si>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</si>
  <si>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</si>
  <si>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</si>
  <si>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</si>
  <si>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</si>
  <si>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</si>
  <si>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</si>
  <si>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</si>
  <si>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</si>
  <si>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</si>
  <si>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</si>
  <si>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</si>
  <si>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</si>
  <si>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</si>
  <si>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</si>
  <si>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</si>
  <si>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1.86</t>
  </si>
  <si>
    <t>一般会計</t>
  </si>
  <si>
    <t>簡易水道事業特別会計</t>
  </si>
  <si>
    <t>農業集落排水事業特別会計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</si>
  <si>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</si>
  <si>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</si>
  <si>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</si>
  <si>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</si>
  <si>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</si>
  <si>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</si>
  <si>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</si>
  <si>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</si>
  <si>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</si>
  <si>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</si>
  <si>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</si>
  <si>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</si>
  <si>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西天北五町衛生施設組合</t>
    <rPh sb="0" eb="1">
      <t>ニシ</t>
    </rPh>
    <rPh sb="1" eb="2">
      <t>テン</t>
    </rPh>
    <rPh sb="2" eb="3">
      <t>ホク</t>
    </rPh>
    <rPh sb="3" eb="5">
      <t>ゴチョウ</t>
    </rPh>
    <rPh sb="5" eb="7">
      <t>エイセイ</t>
    </rPh>
    <rPh sb="7" eb="9">
      <t>シセツ</t>
    </rPh>
    <rPh sb="9" eb="11">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</si>
  <si>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</si>
  <si>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</si>
  <si>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株式会社　中川町地域開発振興公社</t>
  </si>
  <si>
    <t>公共施設整備基金</t>
    <phoneticPr fontId="5"/>
  </si>
  <si>
    <t>人づくり研修基金</t>
    <phoneticPr fontId="2"/>
  </si>
  <si>
    <t>地域福祉基金</t>
    <phoneticPr fontId="2"/>
  </si>
  <si>
    <t>ふるさと基金</t>
    <phoneticPr fontId="2"/>
  </si>
  <si>
    <t>中山間ふるさと水と土保全基金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</si>
</sst>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0B05-4CA4-845E-7EDDBB33FD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392815</c:v>
                </c:pt>
                <c:pt idx="1">
                  <c:v>374768</c:v>
                </c:pt>
                <c:pt idx="2">
                  <c:v>550831</c:v>
                </c:pt>
                <c:pt idx="3">
                  <c:v>497436</c:v>
                </c:pt>
                <c:pt idx="4">
                  <c:v>417558</c:v>
                </c:pt>
              </c:numCache>
            </c:numRef>
          </c:val>
          <c:smooth val="0"/>
          <c:extLst>
            <c:ext xmlns:c16="http://schemas.microsoft.com/office/drawing/2014/chart" uri="{C3380CC4-5D6E-409C-BE32-E72D297353CC}">
              <c16:uniqueId val="{00000001-0B05-4CA4-845E-7EDDBB33FD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8.4600000000000009</c:v>
                </c:pt>
                <c:pt idx="1">
                  <c:v>11.57</c:v>
                </c:pt>
                <c:pt idx="2">
                  <c:v>9.3800000000000008</c:v>
                </c:pt>
                <c:pt idx="3">
                  <c:v>5.69</c:v>
                </c:pt>
                <c:pt idx="4">
                  <c:v>3.37</c:v>
                </c:pt>
              </c:numCache>
            </c:numRef>
          </c:val>
          <c:extLst>
            <c:ext xmlns:c16="http://schemas.microsoft.com/office/drawing/2014/chart" uri="{C3380CC4-5D6E-409C-BE32-E72D297353CC}">
              <c16:uniqueId val="{00000000-B234-43B9-A51E-98D8537227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24.64</c:v>
                </c:pt>
                <c:pt idx="1">
                  <c:v>24.44</c:v>
                </c:pt>
                <c:pt idx="2">
                  <c:v>43.02</c:v>
                </c:pt>
                <c:pt idx="3">
                  <c:v>43.96</c:v>
                </c:pt>
                <c:pt idx="4">
                  <c:v>47.36</c:v>
                </c:pt>
              </c:numCache>
            </c:numRef>
          </c:val>
          <c:extLst>
            <c:ext xmlns:c16="http://schemas.microsoft.com/office/drawing/2014/chart" uri="{C3380CC4-5D6E-409C-BE32-E72D297353CC}">
              <c16:uniqueId val="{00000001-B234-43B9-A51E-98D8537227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3.6</c:v>
                </c:pt>
                <c:pt idx="2">
                  <c:v>17.850000000000001</c:v>
                </c:pt>
                <c:pt idx="3">
                  <c:v>1.41</c:v>
                </c:pt>
                <c:pt idx="4">
                  <c:v>0.49</c:v>
                </c:pt>
              </c:numCache>
            </c:numRef>
          </c:val>
          <c:smooth val="0"/>
          <c:extLst>
            <c:ext xmlns:c16="http://schemas.microsoft.com/office/drawing/2014/chart" uri="{C3380CC4-5D6E-409C-BE32-E72D297353CC}">
              <c16:uniqueId val="{00000002-B234-43B9-A51E-98D8537227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71-4B4F-95D9-DD40A34945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71-4B4F-95D9-DD40A34945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71-4B4F-95D9-DD40A34945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71-4B4F-95D9-DD40A34945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471-4B4F-95D9-DD40A349450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471-4B4F-95D9-DD40A34945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471-4B4F-95D9-DD40A3494507}"/>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1471-4B4F-95D9-DD40A3494507}"/>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1471-4B4F-95D9-DD40A34945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8.4499999999999993</c:v>
                </c:pt>
                <c:pt idx="2">
                  <c:v>#N/A</c:v>
                </c:pt>
                <c:pt idx="3">
                  <c:v>11.57</c:v>
                </c:pt>
                <c:pt idx="4">
                  <c:v>#N/A</c:v>
                </c:pt>
                <c:pt idx="5">
                  <c:v>9.3699999999999992</c:v>
                </c:pt>
                <c:pt idx="6">
                  <c:v>#N/A</c:v>
                </c:pt>
                <c:pt idx="7">
                  <c:v>5.69</c:v>
                </c:pt>
                <c:pt idx="8">
                  <c:v>#N/A</c:v>
                </c:pt>
                <c:pt idx="9">
                  <c:v>3.36</c:v>
                </c:pt>
              </c:numCache>
            </c:numRef>
          </c:val>
          <c:extLst>
            <c:ext xmlns:c16="http://schemas.microsoft.com/office/drawing/2014/chart" uri="{C3380CC4-5D6E-409C-BE32-E72D297353CC}">
              <c16:uniqueId val="{00000009-1471-4B4F-95D9-DD40A34945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467</c:v>
                </c:pt>
                <c:pt idx="5">
                  <c:v>511</c:v>
                </c:pt>
                <c:pt idx="8">
                  <c:v>507</c:v>
                </c:pt>
                <c:pt idx="11">
                  <c:v>538</c:v>
                </c:pt>
                <c:pt idx="14">
                  <c:v>537</c:v>
                </c:pt>
              </c:numCache>
            </c:numRef>
          </c:val>
          <c:extLst>
            <c:ext xmlns:c16="http://schemas.microsoft.com/office/drawing/2014/chart" uri="{C3380CC4-5D6E-409C-BE32-E72D297353CC}">
              <c16:uniqueId val="{00000000-852E-4459-9BFD-8EC37D5700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2E-4459-9BFD-8EC37D5700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2E-4459-9BFD-8EC37D5700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2E-4459-9BFD-8EC37D5700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c:v>
                </c:pt>
                <c:pt idx="3">
                  <c:v>66</c:v>
                </c:pt>
                <c:pt idx="6">
                  <c:v>64</c:v>
                </c:pt>
                <c:pt idx="9">
                  <c:v>65</c:v>
                </c:pt>
                <c:pt idx="12">
                  <c:v>69</c:v>
                </c:pt>
              </c:numCache>
            </c:numRef>
          </c:val>
          <c:extLst>
            <c:ext xmlns:c16="http://schemas.microsoft.com/office/drawing/2014/chart" uri="{C3380CC4-5D6E-409C-BE32-E72D297353CC}">
              <c16:uniqueId val="{00000004-852E-4459-9BFD-8EC37D5700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2E-4459-9BFD-8EC37D5700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2E-4459-9BFD-8EC37D5700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614</c:v>
                </c:pt>
                <c:pt idx="3">
                  <c:v>685</c:v>
                </c:pt>
                <c:pt idx="6">
                  <c:v>691</c:v>
                </c:pt>
                <c:pt idx="9">
                  <c:v>735</c:v>
                </c:pt>
                <c:pt idx="12">
                  <c:v>745</c:v>
                </c:pt>
              </c:numCache>
            </c:numRef>
          </c:val>
          <c:extLst>
            <c:ext xmlns:c16="http://schemas.microsoft.com/office/drawing/2014/chart" uri="{C3380CC4-5D6E-409C-BE32-E72D297353CC}">
              <c16:uniqueId val="{00000007-852E-4459-9BFD-8EC37D5700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214</c:v>
                </c:pt>
                <c:pt idx="2">
                  <c:v>#N/A</c:v>
                </c:pt>
                <c:pt idx="3">
                  <c:v>#N/A</c:v>
                </c:pt>
                <c:pt idx="4">
                  <c:v>240</c:v>
                </c:pt>
                <c:pt idx="5">
                  <c:v>#N/A</c:v>
                </c:pt>
                <c:pt idx="6">
                  <c:v>#N/A</c:v>
                </c:pt>
                <c:pt idx="7">
                  <c:v>248</c:v>
                </c:pt>
                <c:pt idx="8">
                  <c:v>#N/A</c:v>
                </c:pt>
                <c:pt idx="9">
                  <c:v>#N/A</c:v>
                </c:pt>
                <c:pt idx="10">
                  <c:v>262</c:v>
                </c:pt>
                <c:pt idx="11">
                  <c:v>#N/A</c:v>
                </c:pt>
                <c:pt idx="12">
                  <c:v>#N/A</c:v>
                </c:pt>
                <c:pt idx="13">
                  <c:v>277</c:v>
                </c:pt>
                <c:pt idx="14">
                  <c:v>#N/A</c:v>
                </c:pt>
              </c:numCache>
            </c:numRef>
          </c:val>
          <c:smooth val="0"/>
          <c:extLst>
            <c:ext xmlns:c16="http://schemas.microsoft.com/office/drawing/2014/chart" uri="{C3380CC4-5D6E-409C-BE32-E72D297353CC}">
              <c16:uniqueId val="{00000008-852E-4459-9BFD-8EC37D5700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4953</c:v>
                </c:pt>
                <c:pt idx="5">
                  <c:v>4395</c:v>
                </c:pt>
                <c:pt idx="8">
                  <c:v>4311</c:v>
                </c:pt>
                <c:pt idx="11">
                  <c:v>4070</c:v>
                </c:pt>
                <c:pt idx="14">
                  <c:v>3693</c:v>
                </c:pt>
              </c:numCache>
            </c:numRef>
          </c:val>
          <c:extLst>
            <c:ext xmlns:c16="http://schemas.microsoft.com/office/drawing/2014/chart" uri="{C3380CC4-5D6E-409C-BE32-E72D297353CC}">
              <c16:uniqueId val="{00000000-9478-4FBF-AA84-A651809769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229</c:v>
                </c:pt>
                <c:pt idx="5">
                  <c:v>207</c:v>
                </c:pt>
                <c:pt idx="8">
                  <c:v>175</c:v>
                </c:pt>
                <c:pt idx="11">
                  <c:v>142</c:v>
                </c:pt>
                <c:pt idx="14">
                  <c:v>88</c:v>
                </c:pt>
              </c:numCache>
            </c:numRef>
          </c:val>
          <c:extLst>
            <c:ext xmlns:c16="http://schemas.microsoft.com/office/drawing/2014/chart" uri="{C3380CC4-5D6E-409C-BE32-E72D297353CC}">
              <c16:uniqueId val="{00000001-9478-4FBF-AA84-A651809769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2177</c:v>
                </c:pt>
                <c:pt idx="5">
                  <c:v>2056</c:v>
                </c:pt>
                <c:pt idx="8">
                  <c:v>2053</c:v>
                </c:pt>
                <c:pt idx="11">
                  <c:v>2066</c:v>
                </c:pt>
                <c:pt idx="14">
                  <c:v>1995</c:v>
                </c:pt>
              </c:numCache>
            </c:numRef>
          </c:val>
          <c:extLst>
            <c:ext xmlns:c16="http://schemas.microsoft.com/office/drawing/2014/chart" uri="{C3380CC4-5D6E-409C-BE32-E72D297353CC}">
              <c16:uniqueId val="{00000002-9478-4FBF-AA84-A651809769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8-4FBF-AA84-A651809769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8-4FBF-AA84-A651809769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78-4FBF-AA84-A651809769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267</c:v>
                </c:pt>
                <c:pt idx="3">
                  <c:v>191</c:v>
                </c:pt>
                <c:pt idx="6">
                  <c:v>218</c:v>
                </c:pt>
                <c:pt idx="9">
                  <c:v>217</c:v>
                </c:pt>
                <c:pt idx="12">
                  <c:v>322</c:v>
                </c:pt>
              </c:numCache>
            </c:numRef>
          </c:val>
          <c:extLst>
            <c:ext xmlns:c16="http://schemas.microsoft.com/office/drawing/2014/chart" uri="{C3380CC4-5D6E-409C-BE32-E72D297353CC}">
              <c16:uniqueId val="{00000006-9478-4FBF-AA84-A651809769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78-4FBF-AA84-A651809769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810</c:v>
                </c:pt>
                <c:pt idx="3">
                  <c:v>897</c:v>
                </c:pt>
                <c:pt idx="6">
                  <c:v>895</c:v>
                </c:pt>
                <c:pt idx="9">
                  <c:v>855</c:v>
                </c:pt>
                <c:pt idx="12">
                  <c:v>842</c:v>
                </c:pt>
              </c:numCache>
            </c:numRef>
          </c:val>
          <c:extLst>
            <c:ext xmlns:c16="http://schemas.microsoft.com/office/drawing/2014/chart" uri="{C3380CC4-5D6E-409C-BE32-E72D297353CC}">
              <c16:uniqueId val="{00000008-9478-4FBF-AA84-A651809769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78-4FBF-AA84-A651809769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5822</c:v>
                </c:pt>
                <c:pt idx="3">
                  <c:v>5564</c:v>
                </c:pt>
                <c:pt idx="6">
                  <c:v>5411</c:v>
                </c:pt>
                <c:pt idx="9">
                  <c:v>5039</c:v>
                </c:pt>
                <c:pt idx="12">
                  <c:v>4547</c:v>
                </c:pt>
              </c:numCache>
            </c:numRef>
          </c:val>
          <c:extLst>
            <c:ext xmlns:c16="http://schemas.microsoft.com/office/drawing/2014/chart" uri="{C3380CC4-5D6E-409C-BE32-E72D297353CC}">
              <c16:uniqueId val="{0000000A-9478-4FBF-AA84-A651809769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78-4FBF-AA84-A651809769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974</c:v>
                </c:pt>
                <c:pt idx="1">
                  <c:v>1081</c:v>
                </c:pt>
                <c:pt idx="2">
                  <c:v>1151</c:v>
                </c:pt>
              </c:numCache>
            </c:numRef>
          </c:val>
          <c:extLst>
            <c:ext xmlns:c16="http://schemas.microsoft.com/office/drawing/2014/chart" uri="{C3380CC4-5D6E-409C-BE32-E72D297353CC}">
              <c16:uniqueId val="{00000000-35C4-47C8-874F-161B08130C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303</c:v>
                </c:pt>
                <c:pt idx="1">
                  <c:v>242</c:v>
                </c:pt>
                <c:pt idx="2">
                  <c:v>162</c:v>
                </c:pt>
              </c:numCache>
            </c:numRef>
          </c:val>
          <c:extLst>
            <c:ext xmlns:c16="http://schemas.microsoft.com/office/drawing/2014/chart" uri="{C3380CC4-5D6E-409C-BE32-E72D297353CC}">
              <c16:uniqueId val="{00000001-35C4-47C8-874F-161B08130C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748</c:v>
                </c:pt>
                <c:pt idx="1">
                  <c:v>719</c:v>
                </c:pt>
                <c:pt idx="2">
                  <c:v>658</c:v>
                </c:pt>
              </c:numCache>
            </c:numRef>
          </c:val>
          <c:extLst>
            <c:ext xmlns:c16="http://schemas.microsoft.com/office/drawing/2014/chart" uri="{C3380CC4-5D6E-409C-BE32-E72D297353CC}">
              <c16:uniqueId val="{00000002-35C4-47C8-874F-161B08130C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元利償還金については、一定程度平準化するよう事務事業評価等において投資事業の調整を図っている。令和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増加しているが、来年度からは減少に転じる見込みであるが、今後においても償還額が財政規模に比較して課題にならないよう地方債に依存した事業実施を見直し、適切な地方債管理を行う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将来負担額と充当可能財源のバランスはほぼ保たれてきているが、今後とも将来負担額だけが大きく増加することのないよう努めなければならない。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全体としては、歳入不足を補う目的のため、公共施設整備基金、減債基金の基金支消を行ったため減少した。。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今後は一定程度の基金残高を確保すべく努力する。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人づくり研修基金：町の未来に向けて個性豊かで活力あるまちづくりを推進するため、町民の研修活動を国の内外へ展開、推進するための財源に充てるため。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地域福祉基金：在宅福祉の普及及び向上・健康及び生きがいづくりの推進、その他の地域福祉の推進を図るために、民間団体が行う事業の支援に要する経費。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ふるさと基金：中川町ふるさと寄付条例に基づき、寄付された寄付金を適正に管理し、運用することを目的とする。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のおける土地改良施設の機能を良好に発揮させ、地域連帯の新たな醸成や地域コミュニティーの発展に必要な集落共同活動の強化に対する支援事業を行い、もって中山間地域の農村活性化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公共施設整備基金：公共施設改修事業を中心に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ふるさと基金：ふるさと寄付金の寄付額に応じ積立を行っているため増加している。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公共施設整備基金については、今後も公共施設整備に係る財源として一定程度の残高を確保できるよう努力する。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今年度は、決算剰余金の積み立てを行ったことから残高が増加している。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今後は一定程度の基金残高を確保すべく努力する。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公債費に係る一般財源の増加が見込まれることから、一般財源の平準化を図るため、計画的に基金支消を実施した。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今後も償還額が高い水準で推移することが予想されるため、一般財源の平準化を図るため、基金支消を計画的に実施する方向である。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
1,329
594.74
5,101,787
5,010,373
81,766
2,429,783
4,546,561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や労務単価の上昇などの影響により経常経費が増加しており、類似団体の平均も下回っている。今後とも地方交付税に依存した財政構造を鑑み、町税等の自主財源の確保、経常経費の削減等の見直しを継続的に実施し、経常収支比率の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66</xdr:row>
      <xdr:rowOff>30269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79996"/>
          <a:ext cx="838200" cy="3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65</xdr:row>
      <xdr:rowOff>32808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9996"/>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66</xdr:row>
      <xdr:rowOff>62442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7705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62442</xdr:rowOff>
    </xdr:from>
    <xdr:to>
      <xdr:col>11</xdr:col>
      <xdr:colOff>31750</xdr:colOff>
      <xdr:row>66</xdr:row>
      <xdr:rowOff>86571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7814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150919</xdr:rowOff>
    </xdr:from>
    <xdr:to>
      <xdr:col>23</xdr:col>
      <xdr:colOff>184150</xdr:colOff>
      <xdr:row>66</xdr:row>
      <xdr:rowOff>81069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122996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6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11642</xdr:rowOff>
    </xdr:from>
    <xdr:to>
      <xdr:col>11</xdr:col>
      <xdr:colOff>82550</xdr:colOff>
      <xdr:row>66</xdr:row>
      <xdr:rowOff>113242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98019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35771</xdr:rowOff>
    </xdr:from>
    <xdr:to>
      <xdr:col>7</xdr:col>
      <xdr:colOff>31750</xdr:colOff>
      <xdr:row>66</xdr:row>
      <xdr:rowOff>137371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122148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の適正化の推進による人件費の抑制など経費削減に努めているが、今年度は人口の減少もあり前年度より上回る数値となっている。引き続き職員定数の適正化の推進や事務事業評価に基づく事業の見直し等により、更なる経費の抑制に努める。</a:t>
          </a:r>
        </a:p>
        <a:p>
          <a:r>
            <a:rPr kumimoji="1" lang="ja-JP" altLang="en-US" sz="1300">
              <a:latin typeface="ＭＳ Ｐゴシック" panose="020B0600070205080204" pitchFamily="50" charset="-128"/>
              <a:ea typeface="ＭＳ Ｐゴシック" panose="020B0600070205080204" pitchFamily="50" charset="-128"/>
            </a:rPr>
            <a:t>また、労務単価の上昇や燃料価格等の高騰により、物件費についても上昇傾向であることから、引き続き維持管理経費の縮減に努めていく。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16627</xdr:rowOff>
    </xdr:from>
    <xdr:to>
      <xdr:col>23</xdr:col>
      <xdr:colOff>133350</xdr:colOff>
      <xdr:row>84</xdr:row>
      <xdr:rowOff>122008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18427"/>
          <a:ext cx="838200" cy="10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126893</xdr:rowOff>
    </xdr:from>
    <xdr:to>
      <xdr:col>19</xdr:col>
      <xdr:colOff>133350</xdr:colOff>
      <xdr:row>84</xdr:row>
      <xdr:rowOff>16627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57243"/>
          <a:ext cx="889000" cy="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33968</xdr:rowOff>
    </xdr:from>
    <xdr:to>
      <xdr:col>15</xdr:col>
      <xdr:colOff>82550</xdr:colOff>
      <xdr:row>83</xdr:row>
      <xdr:rowOff>126893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64318"/>
          <a:ext cx="889000" cy="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33968</xdr:rowOff>
    </xdr:from>
    <xdr:to>
      <xdr:col>11</xdr:col>
      <xdr:colOff>31750</xdr:colOff>
      <xdr:row>83</xdr:row>
      <xdr:rowOff>63613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6431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71208</xdr:rowOff>
    </xdr:from>
    <xdr:to>
      <xdr:col>23</xdr:col>
      <xdr:colOff>184150</xdr:colOff>
      <xdr:row>85</xdr:row>
      <xdr:rowOff>1358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43285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137277</xdr:rowOff>
    </xdr:from>
    <xdr:to>
      <xdr:col>19</xdr:col>
      <xdr:colOff>184150</xdr:colOff>
      <xdr:row>84</xdr:row>
      <xdr:rowOff>67427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52204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5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76093</xdr:rowOff>
    </xdr:from>
    <xdr:to>
      <xdr:col>15</xdr:col>
      <xdr:colOff>133350</xdr:colOff>
      <xdr:row>84</xdr:row>
      <xdr:rowOff>6243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162470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9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154618</xdr:rowOff>
    </xdr:from>
    <xdr:to>
      <xdr:col>11</xdr:col>
      <xdr:colOff>82550</xdr:colOff>
      <xdr:row>83</xdr:row>
      <xdr:rowOff>84768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69545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9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12813</xdr:rowOff>
    </xdr:from>
    <xdr:to>
      <xdr:col>7</xdr:col>
      <xdr:colOff>31750</xdr:colOff>
      <xdr:row>83</xdr:row>
      <xdr:rowOff>114413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99190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2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類似団体平均値を上回る数値であり、給与の適正化に努める。また手当については、役職加算の廃止や管理職手当の定額化などを行い、給与総体の抑制に努めている。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40216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0100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89</xdr:row>
      <xdr:rowOff>96661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2781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83255</xdr:rowOff>
    </xdr:from>
    <xdr:to>
      <xdr:col>72</xdr:col>
      <xdr:colOff>203200</xdr:colOff>
      <xdr:row>89</xdr:row>
      <xdr:rowOff>96661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34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56445</xdr:rowOff>
    </xdr:from>
    <xdr:to>
      <xdr:col>68</xdr:col>
      <xdr:colOff>152400</xdr:colOff>
      <xdr:row>89</xdr:row>
      <xdr:rowOff>83255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31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45861</xdr:rowOff>
    </xdr:from>
    <xdr:to>
      <xdr:col>73</xdr:col>
      <xdr:colOff>44450</xdr:colOff>
      <xdr:row>89</xdr:row>
      <xdr:rowOff>147461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132238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32455</xdr:rowOff>
    </xdr:from>
    <xdr:to>
      <xdr:col>68</xdr:col>
      <xdr:colOff>203200</xdr:colOff>
      <xdr:row>89</xdr:row>
      <xdr:rowOff>134055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118832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5645</xdr:rowOff>
    </xdr:from>
    <xdr:to>
      <xdr:col>64</xdr:col>
      <xdr:colOff>152400</xdr:colOff>
      <xdr:row>89</xdr:row>
      <xdr:rowOff>107245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92022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集中改革プラン」等に基づく新規採用抑制により職員定数の適正化を進めてきているが、子育て支援や健康づくり機能の充実のため類似団体を上回る数値となっている。今後も計画的な定員管理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71670</xdr:rowOff>
    </xdr:from>
    <xdr:to>
      <xdr:col>81</xdr:col>
      <xdr:colOff>44450</xdr:colOff>
      <xdr:row>63</xdr:row>
      <xdr:rowOff>107463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73020"/>
          <a:ext cx="8382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55181</xdr:rowOff>
    </xdr:from>
    <xdr:to>
      <xdr:col>77</xdr:col>
      <xdr:colOff>44450</xdr:colOff>
      <xdr:row>63</xdr:row>
      <xdr:rowOff>71670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56531"/>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101960</xdr:rowOff>
    </xdr:from>
    <xdr:to>
      <xdr:col>72</xdr:col>
      <xdr:colOff>203200</xdr:colOff>
      <xdr:row>63</xdr:row>
      <xdr:rowOff>55181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3186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74210</xdr:rowOff>
    </xdr:from>
    <xdr:to>
      <xdr:col>68</xdr:col>
      <xdr:colOff>152400</xdr:colOff>
      <xdr:row>62</xdr:row>
      <xdr:rowOff>101960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0411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56663</xdr:rowOff>
    </xdr:from>
    <xdr:to>
      <xdr:col>81</xdr:col>
      <xdr:colOff>95250</xdr:colOff>
      <xdr:row>63</xdr:row>
      <xdr:rowOff>158263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28740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20870</xdr:rowOff>
    </xdr:from>
    <xdr:to>
      <xdr:col>77</xdr:col>
      <xdr:colOff>95250</xdr:colOff>
      <xdr:row>63</xdr:row>
      <xdr:rowOff>122470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107247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4381</xdr:rowOff>
    </xdr:from>
    <xdr:to>
      <xdr:col>73</xdr:col>
      <xdr:colOff>44450</xdr:colOff>
      <xdr:row>63</xdr:row>
      <xdr:rowOff>105981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90758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9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51160</xdr:rowOff>
    </xdr:from>
    <xdr:to>
      <xdr:col>68</xdr:col>
      <xdr:colOff>203200</xdr:colOff>
      <xdr:row>62</xdr:row>
      <xdr:rowOff>152760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8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137537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23410</xdr:rowOff>
    </xdr:from>
    <xdr:to>
      <xdr:col>64</xdr:col>
      <xdr:colOff>152400</xdr:colOff>
      <xdr:row>62</xdr:row>
      <xdr:rowOff>125010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109787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元利償還金額が昨年度から約</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万円増加していることにより実質公債費比率が上昇し、類似団体平均を上回っている状況となっている。地方債依存型の事業実施を見直し、適切な地方債管理を行うことにより、類似団体水準並みを維持す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140970</xdr:rowOff>
    </xdr:from>
    <xdr:to>
      <xdr:col>81</xdr:col>
      <xdr:colOff>44450</xdr:colOff>
      <xdr:row>44</xdr:row>
      <xdr:rowOff>149013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140970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60537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98213</xdr:rowOff>
    </xdr:from>
    <xdr:to>
      <xdr:col>81</xdr:col>
      <xdr:colOff>95250</xdr:colOff>
      <xdr:row>45</xdr:row>
      <xdr:rowOff>28363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70290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90170</xdr:rowOff>
    </xdr:from>
    <xdr:to>
      <xdr:col>77</xdr:col>
      <xdr:colOff>95250</xdr:colOff>
      <xdr:row>45</xdr:row>
      <xdr:rowOff>20320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5097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の新規発行地方債の抑制により町債残高は減少しており、将来負担比率は類似団体平均と同じ０％となっている。今後も将来負担比率が類似団体平均以下の水準で維持できるよう地方債に依存した事業実施を適切に見直し、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
1,329
594.74
5,101,787
5,010,373
81,766
2,429,783
4,546,561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類似団体平均を下回る数値であり、これは職員定数の適正化計画に基づき退職者不補充など職員の新規採用を抑制してきたことが主な要因である。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今後も類似団体平均以下を維持するよう定員管理の適正化を図る。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類似団体平均を上回る数値であり、事務事業の適正化、効率化によるスリムで機能的な行政を目指し、内部経費の削減などコスト削減に努める。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19</xdr:row>
      <xdr:rowOff>19558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445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35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140716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35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140716</xdr:rowOff>
    </xdr:from>
    <xdr:to>
      <xdr:col>69</xdr:col>
      <xdr:colOff>92075</xdr:colOff>
      <xdr:row>19</xdr:row>
      <xdr:rowOff>78994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268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140208</xdr:rowOff>
    </xdr:from>
    <xdr:to>
      <xdr:col>82</xdr:col>
      <xdr:colOff>158750</xdr:colOff>
      <xdr:row>19</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112285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28194</xdr:rowOff>
    </xdr:from>
    <xdr:to>
      <xdr:col>65</xdr:col>
      <xdr:colOff>53975</xdr:colOff>
      <xdr:row>19</xdr:row>
      <xdr:rowOff>129794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114571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助費は減少しているが一般財源充当額はわずかに増加している。類似団体平均を下回る数値となっており、今後においても扶助費については、対象者の変動によるもの以外は大きな増減は見込めな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類似団体平均を下回る数値であるが、今後も行財政改革の推進に努める。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55</xdr:row>
      <xdr:rowOff>110998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721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56</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721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13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類似団体平均をわずかに下回っているが、今後も一部事務組合の内部経費見直しなどによる負担金の削減やすべての補助金、負担金に対して再点検・再評価を継続して行い補助金の適正化に努める。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620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98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元利償還金額自体は上昇傾向で、公債費の占める割合はやや上昇している。今後は起債に依存した事業実施を見直し、適切な地方債管理を行うことにより、類似団体水準以下を目標に低下させる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163576</xdr:rowOff>
    </xdr:from>
    <xdr:to>
      <xdr:col>24</xdr:col>
      <xdr:colOff>25400</xdr:colOff>
      <xdr:row>81</xdr:row>
      <xdr:rowOff>51563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8795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163576</xdr:rowOff>
    </xdr:from>
    <xdr:to>
      <xdr:col>19</xdr:col>
      <xdr:colOff>187325</xdr:colOff>
      <xdr:row>81</xdr:row>
      <xdr:rowOff>5842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879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5842</xdr:rowOff>
    </xdr:from>
    <xdr:to>
      <xdr:col>15</xdr:col>
      <xdr:colOff>98425</xdr:colOff>
      <xdr:row>81</xdr:row>
      <xdr:rowOff>14987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893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62992</xdr:rowOff>
    </xdr:from>
    <xdr:to>
      <xdr:col>11</xdr:col>
      <xdr:colOff>9525</xdr:colOff>
      <xdr:row>81</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7789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763</xdr:rowOff>
    </xdr:from>
    <xdr:to>
      <xdr:col>24</xdr:col>
      <xdr:colOff>76200</xdr:colOff>
      <xdr:row>81</xdr:row>
      <xdr:rowOff>102363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80790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112776</xdr:rowOff>
    </xdr:from>
    <xdr:to>
      <xdr:col>20</xdr:col>
      <xdr:colOff>38100</xdr:colOff>
      <xdr:row>81</xdr:row>
      <xdr:rowOff>42926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27703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91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126492</xdr:rowOff>
    </xdr:from>
    <xdr:to>
      <xdr:col>15</xdr:col>
      <xdr:colOff>149225</xdr:colOff>
      <xdr:row>81</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41419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135637</xdr:rowOff>
    </xdr:from>
    <xdr:to>
      <xdr:col>11</xdr:col>
      <xdr:colOff>60325</xdr:colOff>
      <xdr:row>81</xdr:row>
      <xdr:rowOff>65787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50564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12192</xdr:rowOff>
    </xdr:from>
    <xdr:to>
      <xdr:col>6</xdr:col>
      <xdr:colOff>171450</xdr:colOff>
      <xdr:row>80</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98569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物価高騰や労務単価の上昇などの影響により経常経費比率が上昇しているが、類似団体平均をわずかに下回る数値となっている。今後も行財政改革の推進に努める。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62230</xdr:rowOff>
    </xdr:from>
    <xdr:to>
      <xdr:col>82</xdr:col>
      <xdr:colOff>107950</xdr:colOff>
      <xdr:row>76</xdr:row>
      <xdr:rowOff>16511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49530"/>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62230</xdr:rowOff>
    </xdr:from>
    <xdr:to>
      <xdr:col>78</xdr:col>
      <xdr:colOff>69850</xdr:colOff>
      <xdr:row>75</xdr:row>
      <xdr:rowOff>66040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4953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76</xdr:row>
      <xdr:rowOff>77470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247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07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xdr:rowOff>
    </xdr:from>
    <xdr:to>
      <xdr:col>78</xdr:col>
      <xdr:colOff>120650</xdr:colOff>
      <xdr:row>74</xdr:row>
      <xdr:rowOff>113030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123207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34328</xdr:rowOff>
    </xdr:from>
    <xdr:to>
      <xdr:col>29</xdr:col>
      <xdr:colOff>127000</xdr:colOff>
      <xdr:row>15</xdr:row>
      <xdr:rowOff>57870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53703"/>
          <a:ext cx="647700" cy="23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57870</xdr:rowOff>
    </xdr:from>
    <xdr:to>
      <xdr:col>26</xdr:col>
      <xdr:colOff>50800</xdr:colOff>
      <xdr:row>15</xdr:row>
      <xdr:rowOff>99004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77245"/>
          <a:ext cx="698500" cy="4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99004</xdr:rowOff>
    </xdr:from>
    <xdr:to>
      <xdr:col>22</xdr:col>
      <xdr:colOff>114300</xdr:colOff>
      <xdr:row>15</xdr:row>
      <xdr:rowOff>148456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18379"/>
          <a:ext cx="698500" cy="4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141122</xdr:rowOff>
    </xdr:from>
    <xdr:to>
      <xdr:col>18</xdr:col>
      <xdr:colOff>177800</xdr:colOff>
      <xdr:row>15</xdr:row>
      <xdr:rowOff>148456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760497"/>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154978</xdr:rowOff>
    </xdr:from>
    <xdr:to>
      <xdr:col>29</xdr:col>
      <xdr:colOff>177800</xdr:colOff>
      <xdr:row>15</xdr:row>
      <xdr:rowOff>85128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7070</xdr:rowOff>
    </xdr:from>
    <xdr:to>
      <xdr:col>26</xdr:col>
      <xdr:colOff>101600</xdr:colOff>
      <xdr:row>15</xdr:row>
      <xdr:rowOff>108670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2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118847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95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48204</xdr:rowOff>
    </xdr:from>
    <xdr:to>
      <xdr:col>22</xdr:col>
      <xdr:colOff>165100</xdr:colOff>
      <xdr:row>15</xdr:row>
      <xdr:rowOff>149804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6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159981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3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97656</xdr:rowOff>
    </xdr:from>
    <xdr:to>
      <xdr:col>19</xdr:col>
      <xdr:colOff>38100</xdr:colOff>
      <xdr:row>16</xdr:row>
      <xdr:rowOff>27806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1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37983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90322</xdr:rowOff>
    </xdr:from>
    <xdr:to>
      <xdr:col>15</xdr:col>
      <xdr:colOff>101600</xdr:colOff>
      <xdr:row>16</xdr:row>
      <xdr:rowOff>20472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0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30649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7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255136</xdr:rowOff>
    </xdr:from>
    <xdr:to>
      <xdr:col>29</xdr:col>
      <xdr:colOff>127000</xdr:colOff>
      <xdr:row>34</xdr:row>
      <xdr:rowOff>35914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179686"/>
          <a:ext cx="647700" cy="12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35914</xdr:rowOff>
    </xdr:from>
    <xdr:to>
      <xdr:col>26</xdr:col>
      <xdr:colOff>50800</xdr:colOff>
      <xdr:row>34</xdr:row>
      <xdr:rowOff>115027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303364"/>
          <a:ext cx="698500" cy="79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115027</xdr:rowOff>
    </xdr:from>
    <xdr:to>
      <xdr:col>22</xdr:col>
      <xdr:colOff>114300</xdr:colOff>
      <xdr:row>34</xdr:row>
      <xdr:rowOff>181521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382477"/>
          <a:ext cx="698500" cy="6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181521</xdr:rowOff>
    </xdr:from>
    <xdr:to>
      <xdr:col>18</xdr:col>
      <xdr:colOff>177800</xdr:colOff>
      <xdr:row>34</xdr:row>
      <xdr:rowOff>299570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448971"/>
          <a:ext cx="698500" cy="11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204336</xdr:rowOff>
    </xdr:from>
    <xdr:to>
      <xdr:col>29</xdr:col>
      <xdr:colOff>177800</xdr:colOff>
      <xdr:row>33</xdr:row>
      <xdr:rowOff>305936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12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151013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07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328014</xdr:rowOff>
    </xdr:from>
    <xdr:to>
      <xdr:col>26</xdr:col>
      <xdr:colOff>101600</xdr:colOff>
      <xdr:row>34</xdr:row>
      <xdr:rowOff>86714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2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96891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02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64227</xdr:rowOff>
    </xdr:from>
    <xdr:to>
      <xdr:col>22</xdr:col>
      <xdr:colOff>165100</xdr:colOff>
      <xdr:row>34</xdr:row>
      <xdr:rowOff>165827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33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176004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130721</xdr:rowOff>
    </xdr:from>
    <xdr:to>
      <xdr:col>19</xdr:col>
      <xdr:colOff>38100</xdr:colOff>
      <xdr:row>34</xdr:row>
      <xdr:rowOff>232321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39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242498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1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248770</xdr:rowOff>
    </xdr:from>
    <xdr:to>
      <xdr:col>15</xdr:col>
      <xdr:colOff>101600</xdr:colOff>
      <xdr:row>35</xdr:row>
      <xdr:rowOff>7470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8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
1,329
594.74
5,101,787
5,010,373
81,766
2,429,783
4,546,561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114462</xdr:rowOff>
    </xdr:from>
    <xdr:to>
      <xdr:col>24</xdr:col>
      <xdr:colOff>63500</xdr:colOff>
      <xdr:row>34</xdr:row>
      <xdr:rowOff>171409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43762"/>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171409</xdr:rowOff>
    </xdr:from>
    <xdr:to>
      <xdr:col>19</xdr:col>
      <xdr:colOff>177800</xdr:colOff>
      <xdr:row>35</xdr:row>
      <xdr:rowOff>48186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00709"/>
          <a:ext cx="889000" cy="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48186</xdr:rowOff>
    </xdr:from>
    <xdr:to>
      <xdr:col>15</xdr:col>
      <xdr:colOff>50800</xdr:colOff>
      <xdr:row>35</xdr:row>
      <xdr:rowOff>116966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48936"/>
          <a:ext cx="8890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116966</xdr:rowOff>
    </xdr:from>
    <xdr:to>
      <xdr:col>10</xdr:col>
      <xdr:colOff>114300</xdr:colOff>
      <xdr:row>35</xdr:row>
      <xdr:rowOff>144392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17716"/>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63662</xdr:rowOff>
    </xdr:from>
    <xdr:to>
      <xdr:col>24</xdr:col>
      <xdr:colOff>114300</xdr:colOff>
      <xdr:row>34</xdr:row>
      <xdr:rowOff>165262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86539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120609</xdr:rowOff>
    </xdr:from>
    <xdr:to>
      <xdr:col>20</xdr:col>
      <xdr:colOff>38100</xdr:colOff>
      <xdr:row>35</xdr:row>
      <xdr:rowOff>50759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67286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168836</xdr:rowOff>
    </xdr:from>
    <xdr:to>
      <xdr:col>15</xdr:col>
      <xdr:colOff>101600</xdr:colOff>
      <xdr:row>35</xdr:row>
      <xdr:rowOff>98986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115513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7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66166</xdr:rowOff>
    </xdr:from>
    <xdr:to>
      <xdr:col>10</xdr:col>
      <xdr:colOff>165100</xdr:colOff>
      <xdr:row>35</xdr:row>
      <xdr:rowOff>167766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12843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4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93592</xdr:rowOff>
    </xdr:from>
    <xdr:to>
      <xdr:col>6</xdr:col>
      <xdr:colOff>38100</xdr:colOff>
      <xdr:row>36</xdr:row>
      <xdr:rowOff>23742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40269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73460</xdr:rowOff>
    </xdr:from>
    <xdr:to>
      <xdr:col>24</xdr:col>
      <xdr:colOff>63500</xdr:colOff>
      <xdr:row>55</xdr:row>
      <xdr:rowOff>53583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1760"/>
          <a:ext cx="838200" cy="1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53583</xdr:rowOff>
    </xdr:from>
    <xdr:to>
      <xdr:col>19</xdr:col>
      <xdr:colOff>177800</xdr:colOff>
      <xdr:row>55</xdr:row>
      <xdr:rowOff>104398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83333"/>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103891</xdr:rowOff>
    </xdr:from>
    <xdr:to>
      <xdr:col>15</xdr:col>
      <xdr:colOff>50800</xdr:colOff>
      <xdr:row>55</xdr:row>
      <xdr:rowOff>104398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3364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84547</xdr:rowOff>
    </xdr:from>
    <xdr:to>
      <xdr:col>10</xdr:col>
      <xdr:colOff>114300</xdr:colOff>
      <xdr:row>55</xdr:row>
      <xdr:rowOff>103891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14297"/>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22660</xdr:rowOff>
    </xdr:from>
    <xdr:to>
      <xdr:col>24</xdr:col>
      <xdr:colOff>114300</xdr:colOff>
      <xdr:row>54</xdr:row>
      <xdr:rowOff>124260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45537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2783</xdr:rowOff>
    </xdr:from>
    <xdr:to>
      <xdr:col>20</xdr:col>
      <xdr:colOff>38100</xdr:colOff>
      <xdr:row>55</xdr:row>
      <xdr:rowOff>104383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3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120910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0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53598</xdr:rowOff>
    </xdr:from>
    <xdr:to>
      <xdr:col>15</xdr:col>
      <xdr:colOff>101600</xdr:colOff>
      <xdr:row>55</xdr:row>
      <xdr:rowOff>155198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5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53091</xdr:rowOff>
    </xdr:from>
    <xdr:to>
      <xdr:col>10</xdr:col>
      <xdr:colOff>165100</xdr:colOff>
      <xdr:row>55</xdr:row>
      <xdr:rowOff>154691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171218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5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33747</xdr:rowOff>
    </xdr:from>
    <xdr:to>
      <xdr:col>6</xdr:col>
      <xdr:colOff>38100</xdr:colOff>
      <xdr:row>55</xdr:row>
      <xdr:rowOff>135347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151874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3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73292</xdr:rowOff>
    </xdr:from>
    <xdr:to>
      <xdr:col>24</xdr:col>
      <xdr:colOff>63500</xdr:colOff>
      <xdr:row>74</xdr:row>
      <xdr:rowOff>131318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60592"/>
          <a:ext cx="8382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44590</xdr:rowOff>
    </xdr:from>
    <xdr:to>
      <xdr:col>19</xdr:col>
      <xdr:colOff>177800</xdr:colOff>
      <xdr:row>74</xdr:row>
      <xdr:rowOff>73292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31890"/>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44590</xdr:rowOff>
    </xdr:from>
    <xdr:to>
      <xdr:col>15</xdr:col>
      <xdr:colOff>50800</xdr:colOff>
      <xdr:row>76</xdr:row>
      <xdr:rowOff>3239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31890"/>
          <a:ext cx="889000" cy="3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62979</xdr:rowOff>
    </xdr:from>
    <xdr:to>
      <xdr:col>10</xdr:col>
      <xdr:colOff>114300</xdr:colOff>
      <xdr:row>76</xdr:row>
      <xdr:rowOff>3239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21729"/>
          <a:ext cx="889000" cy="1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80518</xdr:rowOff>
    </xdr:from>
    <xdr:to>
      <xdr:col>24</xdr:col>
      <xdr:colOff>114300</xdr:colOff>
      <xdr:row>75</xdr:row>
      <xdr:rowOff>10668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103395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22492</xdr:rowOff>
    </xdr:from>
    <xdr:to>
      <xdr:col>20</xdr:col>
      <xdr:colOff>38100</xdr:colOff>
      <xdr:row>74</xdr:row>
      <xdr:rowOff>124092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140619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165240</xdr:rowOff>
    </xdr:from>
    <xdr:to>
      <xdr:col>15</xdr:col>
      <xdr:colOff>101600</xdr:colOff>
      <xdr:row>74</xdr:row>
      <xdr:rowOff>95390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111917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123889</xdr:rowOff>
    </xdr:from>
    <xdr:to>
      <xdr:col>10</xdr:col>
      <xdr:colOff>165100</xdr:colOff>
      <xdr:row>76</xdr:row>
      <xdr:rowOff>54039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70566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12179</xdr:rowOff>
    </xdr:from>
    <xdr:to>
      <xdr:col>6</xdr:col>
      <xdr:colOff>38100</xdr:colOff>
      <xdr:row>75</xdr:row>
      <xdr:rowOff>113779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130306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155310</xdr:rowOff>
    </xdr:from>
    <xdr:to>
      <xdr:col>24</xdr:col>
      <xdr:colOff>63500</xdr:colOff>
      <xdr:row>94</xdr:row>
      <xdr:rowOff>109328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00160"/>
          <a:ext cx="838200" cy="12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155310</xdr:rowOff>
    </xdr:from>
    <xdr:to>
      <xdr:col>19</xdr:col>
      <xdr:colOff>177800</xdr:colOff>
      <xdr:row>96</xdr:row>
      <xdr:rowOff>3629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00160"/>
          <a:ext cx="889000" cy="3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3629</xdr:rowOff>
    </xdr:from>
    <xdr:to>
      <xdr:col>15</xdr:col>
      <xdr:colOff>50800</xdr:colOff>
      <xdr:row>96</xdr:row>
      <xdr:rowOff>94949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2829"/>
          <a:ext cx="889000" cy="9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94949</xdr:rowOff>
    </xdr:from>
    <xdr:to>
      <xdr:col>10</xdr:col>
      <xdr:colOff>114300</xdr:colOff>
      <xdr:row>96</xdr:row>
      <xdr:rowOff>112714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54149"/>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58528</xdr:rowOff>
    </xdr:from>
    <xdr:to>
      <xdr:col>24</xdr:col>
      <xdr:colOff>114300</xdr:colOff>
      <xdr:row>94</xdr:row>
      <xdr:rowOff>160128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81405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104510</xdr:rowOff>
    </xdr:from>
    <xdr:to>
      <xdr:col>20</xdr:col>
      <xdr:colOff>38100</xdr:colOff>
      <xdr:row>94</xdr:row>
      <xdr:rowOff>34660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51187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2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124279</xdr:rowOff>
    </xdr:from>
    <xdr:to>
      <xdr:col>15</xdr:col>
      <xdr:colOff>101600</xdr:colOff>
      <xdr:row>96</xdr:row>
      <xdr:rowOff>54429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70956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44149</xdr:rowOff>
    </xdr:from>
    <xdr:to>
      <xdr:col>10</xdr:col>
      <xdr:colOff>165100</xdr:colOff>
      <xdr:row>96</xdr:row>
      <xdr:rowOff>145749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162276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61914</xdr:rowOff>
    </xdr:from>
    <xdr:to>
      <xdr:col>6</xdr:col>
      <xdr:colOff>38100</xdr:colOff>
      <xdr:row>96</xdr:row>
      <xdr:rowOff>163514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65746</xdr:rowOff>
    </xdr:from>
    <xdr:to>
      <xdr:col>55</xdr:col>
      <xdr:colOff>0</xdr:colOff>
      <xdr:row>37</xdr:row>
      <xdr:rowOff>56618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380696"/>
          <a:ext cx="838200" cy="10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29180</xdr:rowOff>
    </xdr:from>
    <xdr:to>
      <xdr:col>50</xdr:col>
      <xdr:colOff>114300</xdr:colOff>
      <xdr:row>37</xdr:row>
      <xdr:rowOff>56618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01380"/>
          <a:ext cx="889000" cy="1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29180</xdr:rowOff>
    </xdr:from>
    <xdr:to>
      <xdr:col>45</xdr:col>
      <xdr:colOff>177800</xdr:colOff>
      <xdr:row>37</xdr:row>
      <xdr:rowOff>139381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01380"/>
          <a:ext cx="889000" cy="28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111316</xdr:rowOff>
    </xdr:from>
    <xdr:to>
      <xdr:col>41</xdr:col>
      <xdr:colOff>50800</xdr:colOff>
      <xdr:row>37</xdr:row>
      <xdr:rowOff>139381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54966"/>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14946</xdr:rowOff>
    </xdr:from>
    <xdr:to>
      <xdr:col>55</xdr:col>
      <xdr:colOff>50800</xdr:colOff>
      <xdr:row>31</xdr:row>
      <xdr:rowOff>116546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3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139423</xdr:rowOff>
    </xdr:from>
    <xdr:ext cx="690189"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282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5818</xdr:rowOff>
    </xdr:from>
    <xdr:to>
      <xdr:col>50</xdr:col>
      <xdr:colOff>165100</xdr:colOff>
      <xdr:row>37</xdr:row>
      <xdr:rowOff>107418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123945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149830</xdr:rowOff>
    </xdr:from>
    <xdr:to>
      <xdr:col>46</xdr:col>
      <xdr:colOff>38100</xdr:colOff>
      <xdr:row>36</xdr:row>
      <xdr:rowOff>79980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96507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2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88581</xdr:rowOff>
    </xdr:from>
    <xdr:to>
      <xdr:col>41</xdr:col>
      <xdr:colOff>101600</xdr:colOff>
      <xdr:row>38</xdr:row>
      <xdr:rowOff>18731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35258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0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60516</xdr:rowOff>
    </xdr:from>
    <xdr:to>
      <xdr:col>36</xdr:col>
      <xdr:colOff>165100</xdr:colOff>
      <xdr:row>37</xdr:row>
      <xdr:rowOff>162116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7193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7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71734</xdr:rowOff>
    </xdr:from>
    <xdr:to>
      <xdr:col>55</xdr:col>
      <xdr:colOff>0</xdr:colOff>
      <xdr:row>56</xdr:row>
      <xdr:rowOff>158687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72934"/>
          <a:ext cx="8382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13610</xdr:rowOff>
    </xdr:from>
    <xdr:to>
      <xdr:col>50</xdr:col>
      <xdr:colOff>114300</xdr:colOff>
      <xdr:row>56</xdr:row>
      <xdr:rowOff>71734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14810"/>
          <a:ext cx="889000" cy="5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13610</xdr:rowOff>
    </xdr:from>
    <xdr:to>
      <xdr:col>45</xdr:col>
      <xdr:colOff>177800</xdr:colOff>
      <xdr:row>57</xdr:row>
      <xdr:rowOff>33817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14810"/>
          <a:ext cx="889000" cy="19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14171</xdr:rowOff>
    </xdr:from>
    <xdr:to>
      <xdr:col>41</xdr:col>
      <xdr:colOff>50800</xdr:colOff>
      <xdr:row>57</xdr:row>
      <xdr:rowOff>33817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86821"/>
          <a:ext cx="8890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107887</xdr:rowOff>
    </xdr:from>
    <xdr:to>
      <xdr:col>55</xdr:col>
      <xdr:colOff>50800</xdr:colOff>
      <xdr:row>57</xdr:row>
      <xdr:rowOff>38037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130764</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6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20934</xdr:rowOff>
    </xdr:from>
    <xdr:to>
      <xdr:col>50</xdr:col>
      <xdr:colOff>165100</xdr:colOff>
      <xdr:row>56</xdr:row>
      <xdr:rowOff>122534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139061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39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134260</xdr:rowOff>
    </xdr:from>
    <xdr:to>
      <xdr:col>46</xdr:col>
      <xdr:colOff>38100</xdr:colOff>
      <xdr:row>56</xdr:row>
      <xdr:rowOff>64410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80937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33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154467</xdr:rowOff>
    </xdr:from>
    <xdr:to>
      <xdr:col>41</xdr:col>
      <xdr:colOff>101600</xdr:colOff>
      <xdr:row>57</xdr:row>
      <xdr:rowOff>84617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101144</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134821</xdr:rowOff>
    </xdr:from>
    <xdr:to>
      <xdr:col>36</xdr:col>
      <xdr:colOff>165100</xdr:colOff>
      <xdr:row>57</xdr:row>
      <xdr:rowOff>64971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81498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5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41419</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5969"/>
          <a:ext cx="8382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41419</xdr:rowOff>
    </xdr:from>
    <xdr:to>
      <xdr:col>50</xdr:col>
      <xdr:colOff>114300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85969"/>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43531</xdr:rowOff>
    </xdr:from>
    <xdr:to>
      <xdr:col>45</xdr:col>
      <xdr:colOff>177800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88081"/>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43531</xdr:rowOff>
    </xdr:from>
    <xdr:to>
      <xdr:col>41</xdr:col>
      <xdr:colOff>50800</xdr:colOff>
      <xdr:row>79</xdr:row>
      <xdr:rowOff>44241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88081"/>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162069</xdr:rowOff>
    </xdr:from>
    <xdr:to>
      <xdr:col>50</xdr:col>
      <xdr:colOff>165100</xdr:colOff>
      <xdr:row>79</xdr:row>
      <xdr:rowOff>92219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83346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164181</xdr:rowOff>
    </xdr:from>
    <xdr:to>
      <xdr:col>41</xdr:col>
      <xdr:colOff>101600</xdr:colOff>
      <xdr:row>79</xdr:row>
      <xdr:rowOff>94331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85458</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30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164891</xdr:rowOff>
    </xdr:from>
    <xdr:to>
      <xdr:col>36</xdr:col>
      <xdr:colOff>165100</xdr:colOff>
      <xdr:row>79</xdr:row>
      <xdr:rowOff>95041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86168</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83017" y="1363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28915</xdr:rowOff>
    </xdr:from>
    <xdr:to>
      <xdr:col>54</xdr:col>
      <xdr:colOff>189865</xdr:colOff>
      <xdr:row>99</xdr:row>
      <xdr:rowOff>93907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802315"/>
          <a:ext cx="1270" cy="126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97734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93907</xdr:rowOff>
    </xdr:from>
    <xdr:to>
      <xdr:col>55</xdr:col>
      <xdr:colOff>88900</xdr:colOff>
      <xdr:row>99</xdr:row>
      <xdr:rowOff>93907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6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147042</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57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28915</xdr:rowOff>
    </xdr:from>
    <xdr:to>
      <xdr:col>55</xdr:col>
      <xdr:colOff>88900</xdr:colOff>
      <xdr:row>92</xdr:row>
      <xdr:rowOff>28915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8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28915</xdr:rowOff>
    </xdr:from>
    <xdr:to>
      <xdr:col>55</xdr:col>
      <xdr:colOff>0</xdr:colOff>
      <xdr:row>93</xdr:row>
      <xdr:rowOff>64653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802315"/>
          <a:ext cx="838200" cy="2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118338</xdr:rowOff>
    </xdr:from>
    <xdr:ext cx="599010"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7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139911</xdr:rowOff>
    </xdr:from>
    <xdr:to>
      <xdr:col>55</xdr:col>
      <xdr:colOff>50800</xdr:colOff>
      <xdr:row>97</xdr:row>
      <xdr:rowOff>70061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115308</xdr:rowOff>
    </xdr:from>
    <xdr:to>
      <xdr:col>50</xdr:col>
      <xdr:colOff>114300</xdr:colOff>
      <xdr:row>93</xdr:row>
      <xdr:rowOff>64653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5545808"/>
          <a:ext cx="889000" cy="4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114875</xdr:rowOff>
    </xdr:from>
    <xdr:to>
      <xdr:col>50</xdr:col>
      <xdr:colOff>165100</xdr:colOff>
      <xdr:row>96</xdr:row>
      <xdr:rowOff>45025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0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36152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49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115308</xdr:rowOff>
    </xdr:from>
    <xdr:to>
      <xdr:col>45</xdr:col>
      <xdr:colOff>177800</xdr:colOff>
      <xdr:row>93</xdr:row>
      <xdr:rowOff>94887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5545808"/>
          <a:ext cx="889000" cy="4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42703</xdr:rowOff>
    </xdr:from>
    <xdr:to>
      <xdr:col>46</xdr:col>
      <xdr:colOff>38100</xdr:colOff>
      <xdr:row>96</xdr:row>
      <xdr:rowOff>144303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50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135430</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59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68027</xdr:rowOff>
    </xdr:from>
    <xdr:to>
      <xdr:col>41</xdr:col>
      <xdr:colOff>50800</xdr:colOff>
      <xdr:row>93</xdr:row>
      <xdr:rowOff>94887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5841427"/>
          <a:ext cx="889000" cy="19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13723</xdr:rowOff>
    </xdr:from>
    <xdr:to>
      <xdr:col>41</xdr:col>
      <xdr:colOff>101600</xdr:colOff>
      <xdr:row>96</xdr:row>
      <xdr:rowOff>115323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7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106450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53392</xdr:rowOff>
    </xdr:from>
    <xdr:to>
      <xdr:col>36</xdr:col>
      <xdr:colOff>165100</xdr:colOff>
      <xdr:row>96</xdr:row>
      <xdr:rowOff>154992</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1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146119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6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149565</xdr:rowOff>
    </xdr:from>
    <xdr:to>
      <xdr:col>55</xdr:col>
      <xdr:colOff>50800</xdr:colOff>
      <xdr:row>92</xdr:row>
      <xdr:rowOff>79715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7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102592</xdr:rowOff>
    </xdr:from>
    <xdr:ext cx="599010"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0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13853</xdr:rowOff>
    </xdr:from>
    <xdr:to>
      <xdr:col>50</xdr:col>
      <xdr:colOff>165100</xdr:colOff>
      <xdr:row>93</xdr:row>
      <xdr:rowOff>115453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9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131980</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39795" y="1573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64508</xdr:rowOff>
    </xdr:from>
    <xdr:to>
      <xdr:col>46</xdr:col>
      <xdr:colOff>38100</xdr:colOff>
      <xdr:row>90</xdr:row>
      <xdr:rowOff>166108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4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11185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50795" y="1527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44087</xdr:rowOff>
    </xdr:from>
    <xdr:to>
      <xdr:col>41</xdr:col>
      <xdr:colOff>101600</xdr:colOff>
      <xdr:row>93</xdr:row>
      <xdr:rowOff>145687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162214</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61795" y="1576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17227</xdr:rowOff>
    </xdr:from>
    <xdr:to>
      <xdr:col>36</xdr:col>
      <xdr:colOff>165100</xdr:colOff>
      <xdr:row>92</xdr:row>
      <xdr:rowOff>118827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7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135354</xdr:rowOff>
    </xdr:from>
    <xdr:ext cx="599010"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672795" y="1556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160689</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675789"/>
          <a:ext cx="838200" cy="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152140</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67240"/>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109889</xdr:rowOff>
    </xdr:from>
    <xdr:to>
      <xdr:col>85</xdr:col>
      <xdr:colOff>177800</xdr:colOff>
      <xdr:row>39</xdr:row>
      <xdr:rowOff>40039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24816</xdr:rowOff>
    </xdr:from>
    <xdr:ext cx="534377"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101340</xdr:rowOff>
    </xdr:from>
    <xdr:to>
      <xdr:col>67</xdr:col>
      <xdr:colOff>101600</xdr:colOff>
      <xdr:row>39</xdr:row>
      <xdr:rowOff>31490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48017</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63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64230</xdr:rowOff>
    </xdr:from>
    <xdr:to>
      <xdr:col>85</xdr:col>
      <xdr:colOff>127000</xdr:colOff>
      <xdr:row>71</xdr:row>
      <xdr:rowOff>150593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237180"/>
          <a:ext cx="838200" cy="8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150593</xdr:rowOff>
    </xdr:from>
    <xdr:to>
      <xdr:col>81</xdr:col>
      <xdr:colOff>50800</xdr:colOff>
      <xdr:row>72</xdr:row>
      <xdr:rowOff>71972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323543"/>
          <a:ext cx="889000" cy="9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71972</xdr:rowOff>
    </xdr:from>
    <xdr:to>
      <xdr:col>76</xdr:col>
      <xdr:colOff>114300</xdr:colOff>
      <xdr:row>72</xdr:row>
      <xdr:rowOff>118623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41637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118623</xdr:rowOff>
    </xdr:from>
    <xdr:to>
      <xdr:col>71</xdr:col>
      <xdr:colOff>177800</xdr:colOff>
      <xdr:row>73</xdr:row>
      <xdr:rowOff>74862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46302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13430</xdr:rowOff>
    </xdr:from>
    <xdr:to>
      <xdr:col>85</xdr:col>
      <xdr:colOff>177800</xdr:colOff>
      <xdr:row>71</xdr:row>
      <xdr:rowOff>115030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1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36307</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03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99793</xdr:rowOff>
    </xdr:from>
    <xdr:to>
      <xdr:col>81</xdr:col>
      <xdr:colOff>101600</xdr:colOff>
      <xdr:row>72</xdr:row>
      <xdr:rowOff>29943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2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46470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0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21172</xdr:rowOff>
    </xdr:from>
    <xdr:to>
      <xdr:col>76</xdr:col>
      <xdr:colOff>165100</xdr:colOff>
      <xdr:row>72</xdr:row>
      <xdr:rowOff>122772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3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139299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1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67823</xdr:rowOff>
    </xdr:from>
    <xdr:to>
      <xdr:col>72</xdr:col>
      <xdr:colOff>38100</xdr:colOff>
      <xdr:row>72</xdr:row>
      <xdr:rowOff>169423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4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14500</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1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24062</xdr:rowOff>
    </xdr:from>
    <xdr:to>
      <xdr:col>67</xdr:col>
      <xdr:colOff>101600</xdr:colOff>
      <xdr:row>73</xdr:row>
      <xdr:rowOff>125662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142189</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31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86593</xdr:rowOff>
    </xdr:from>
    <xdr:to>
      <xdr:col>85</xdr:col>
      <xdr:colOff>127000</xdr:colOff>
      <xdr:row>97</xdr:row>
      <xdr:rowOff>167269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17243"/>
          <a:ext cx="838200" cy="8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105277</xdr:rowOff>
    </xdr:from>
    <xdr:to>
      <xdr:col>81</xdr:col>
      <xdr:colOff>50800</xdr:colOff>
      <xdr:row>97</xdr:row>
      <xdr:rowOff>86593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221577"/>
          <a:ext cx="889000" cy="49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105277</xdr:rowOff>
    </xdr:from>
    <xdr:to>
      <xdr:col>76</xdr:col>
      <xdr:colOff>114300</xdr:colOff>
      <xdr:row>97</xdr:row>
      <xdr:rowOff>159979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221577"/>
          <a:ext cx="889000" cy="56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159979</xdr:rowOff>
    </xdr:from>
    <xdr:to>
      <xdr:col>71</xdr:col>
      <xdr:colOff>177800</xdr:colOff>
      <xdr:row>98</xdr:row>
      <xdr:rowOff>30824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90629"/>
          <a:ext cx="889000" cy="4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116469</xdr:rowOff>
    </xdr:from>
    <xdr:to>
      <xdr:col>85</xdr:col>
      <xdr:colOff>177800</xdr:colOff>
      <xdr:row>98</xdr:row>
      <xdr:rowOff>46619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94896</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35793</xdr:rowOff>
    </xdr:from>
    <xdr:to>
      <xdr:col>81</xdr:col>
      <xdr:colOff>101600</xdr:colOff>
      <xdr:row>97</xdr:row>
      <xdr:rowOff>137393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128520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54477</xdr:rowOff>
    </xdr:from>
    <xdr:to>
      <xdr:col>76</xdr:col>
      <xdr:colOff>165100</xdr:colOff>
      <xdr:row>94</xdr:row>
      <xdr:rowOff>156077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1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1154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92795" y="1594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109179</xdr:rowOff>
    </xdr:from>
    <xdr:to>
      <xdr:col>72</xdr:col>
      <xdr:colOff>38100</xdr:colOff>
      <xdr:row>98</xdr:row>
      <xdr:rowOff>39329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55856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1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151474</xdr:rowOff>
    </xdr:from>
    <xdr:to>
      <xdr:col>67</xdr:col>
      <xdr:colOff>101600</xdr:colOff>
      <xdr:row>98</xdr:row>
      <xdr:rowOff>81624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72751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8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38989</xdr:rowOff>
    </xdr:from>
    <xdr:to>
      <xdr:col>116</xdr:col>
      <xdr:colOff>63500</xdr:colOff>
      <xdr:row>39</xdr:row>
      <xdr:rowOff>41910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25539"/>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42799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28460"/>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42799</xdr:rowOff>
    </xdr:from>
    <xdr:to>
      <xdr:col>107</xdr:col>
      <xdr:colOff>50800</xdr:colOff>
      <xdr:row>39</xdr:row>
      <xdr:rowOff>42926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42926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159639</xdr:rowOff>
    </xdr:from>
    <xdr:to>
      <xdr:col>116</xdr:col>
      <xdr:colOff>114300</xdr:colOff>
      <xdr:row>39</xdr:row>
      <xdr:rowOff>89789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74566</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89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83837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163449</xdr:rowOff>
    </xdr:from>
    <xdr:to>
      <xdr:col>107</xdr:col>
      <xdr:colOff>101600</xdr:colOff>
      <xdr:row>39</xdr:row>
      <xdr:rowOff>93599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84726</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84853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106146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9364446"/>
          <a:ext cx="1269" cy="79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52823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91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106146</xdr:rowOff>
    </xdr:from>
    <xdr:to>
      <xdr:col>116</xdr:col>
      <xdr:colOff>152400</xdr:colOff>
      <xdr:row>54</xdr:row>
      <xdr:rowOff>106146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936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30264</xdr:rowOff>
    </xdr:from>
    <xdr:to>
      <xdr:col>116</xdr:col>
      <xdr:colOff>63500</xdr:colOff>
      <xdr:row>56</xdr:row>
      <xdr:rowOff>59068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631464"/>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71137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92710</xdr:rowOff>
    </xdr:from>
    <xdr:to>
      <xdr:col>116</xdr:col>
      <xdr:colOff>114300</xdr:colOff>
      <xdr:row>59</xdr:row>
      <xdr:rowOff>22860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59068</xdr:rowOff>
    </xdr:from>
    <xdr:to>
      <xdr:col>111</xdr:col>
      <xdr:colOff>177800</xdr:colOff>
      <xdr:row>56</xdr:row>
      <xdr:rowOff>68440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66026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85966</xdr:rowOff>
    </xdr:from>
    <xdr:to>
      <xdr:col>112</xdr:col>
      <xdr:colOff>38100</xdr:colOff>
      <xdr:row>59</xdr:row>
      <xdr:rowOff>16116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7243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2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80861</xdr:rowOff>
    </xdr:from>
    <xdr:to>
      <xdr:col>107</xdr:col>
      <xdr:colOff>50800</xdr:colOff>
      <xdr:row>56</xdr:row>
      <xdr:rowOff>68440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8653361"/>
          <a:ext cx="889000" cy="10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55956</xdr:rowOff>
    </xdr:from>
    <xdr:to>
      <xdr:col>107</xdr:col>
      <xdr:colOff>101600</xdr:colOff>
      <xdr:row>58</xdr:row>
      <xdr:rowOff>157556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148683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80861</xdr:rowOff>
    </xdr:from>
    <xdr:to>
      <xdr:col>102</xdr:col>
      <xdr:colOff>114300</xdr:colOff>
      <xdr:row>51</xdr:row>
      <xdr:rowOff>39243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8653361"/>
          <a:ext cx="889000" cy="1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26124</xdr:rowOff>
    </xdr:from>
    <xdr:to>
      <xdr:col>102</xdr:col>
      <xdr:colOff>165100</xdr:colOff>
      <xdr:row>58</xdr:row>
      <xdr:rowOff>127724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118851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100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25374</xdr:rowOff>
    </xdr:from>
    <xdr:to>
      <xdr:col>98</xdr:col>
      <xdr:colOff>38100</xdr:colOff>
      <xdr:row>58</xdr:row>
      <xdr:rowOff>126974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118101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100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150914</xdr:rowOff>
    </xdr:from>
    <xdr:to>
      <xdr:col>116</xdr:col>
      <xdr:colOff>114300</xdr:colOff>
      <xdr:row>56</xdr:row>
      <xdr:rowOff>81064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2341</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8268</xdr:rowOff>
    </xdr:from>
    <xdr:to>
      <xdr:col>112</xdr:col>
      <xdr:colOff>38100</xdr:colOff>
      <xdr:row>56</xdr:row>
      <xdr:rowOff>109868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126395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3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17640</xdr:rowOff>
    </xdr:from>
    <xdr:to>
      <xdr:col>107</xdr:col>
      <xdr:colOff>101600</xdr:colOff>
      <xdr:row>56</xdr:row>
      <xdr:rowOff>119240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135767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3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30061</xdr:rowOff>
    </xdr:from>
    <xdr:to>
      <xdr:col>102</xdr:col>
      <xdr:colOff>165100</xdr:colOff>
      <xdr:row>50</xdr:row>
      <xdr:rowOff>131661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86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148188</xdr:rowOff>
    </xdr:from>
    <xdr:ext cx="59901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45795" y="83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159893</xdr:rowOff>
    </xdr:from>
    <xdr:to>
      <xdr:col>98</xdr:col>
      <xdr:colOff>38100</xdr:colOff>
      <xdr:row>51</xdr:row>
      <xdr:rowOff>90043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87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49</xdr:row>
      <xdr:rowOff>106570</xdr:rowOff>
    </xdr:from>
    <xdr:ext cx="59901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56795" y="850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57793</xdr:rowOff>
    </xdr:from>
    <xdr:to>
      <xdr:col>116</xdr:col>
      <xdr:colOff>63500</xdr:colOff>
      <xdr:row>73</xdr:row>
      <xdr:rowOff>52142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402193"/>
          <a:ext cx="838200" cy="1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83588</xdr:rowOff>
    </xdr:from>
    <xdr:to>
      <xdr:col>111</xdr:col>
      <xdr:colOff>177800</xdr:colOff>
      <xdr:row>73</xdr:row>
      <xdr:rowOff>52142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427988"/>
          <a:ext cx="8890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95091</xdr:rowOff>
    </xdr:from>
    <xdr:to>
      <xdr:col>107</xdr:col>
      <xdr:colOff>50800</xdr:colOff>
      <xdr:row>72</xdr:row>
      <xdr:rowOff>83588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268041"/>
          <a:ext cx="889000" cy="1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95091</xdr:rowOff>
    </xdr:from>
    <xdr:to>
      <xdr:col>102</xdr:col>
      <xdr:colOff>114300</xdr:colOff>
      <xdr:row>72</xdr:row>
      <xdr:rowOff>65213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268041"/>
          <a:ext cx="889000" cy="1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6993</xdr:rowOff>
    </xdr:from>
    <xdr:to>
      <xdr:col>116</xdr:col>
      <xdr:colOff>114300</xdr:colOff>
      <xdr:row>72</xdr:row>
      <xdr:rowOff>108593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29870</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2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1342</xdr:rowOff>
    </xdr:from>
    <xdr:to>
      <xdr:col>112</xdr:col>
      <xdr:colOff>38100</xdr:colOff>
      <xdr:row>73</xdr:row>
      <xdr:rowOff>102942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5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119469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29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32788</xdr:rowOff>
    </xdr:from>
    <xdr:to>
      <xdr:col>107</xdr:col>
      <xdr:colOff>101600</xdr:colOff>
      <xdr:row>72</xdr:row>
      <xdr:rowOff>134388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3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150915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15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44291</xdr:rowOff>
    </xdr:from>
    <xdr:to>
      <xdr:col>102</xdr:col>
      <xdr:colOff>165100</xdr:colOff>
      <xdr:row>71</xdr:row>
      <xdr:rowOff>145891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2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162418</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1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14413</xdr:rowOff>
    </xdr:from>
    <xdr:to>
      <xdr:col>98</xdr:col>
      <xdr:colOff>38100</xdr:colOff>
      <xdr:row>72</xdr:row>
      <xdr:rowOff>116013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132540</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1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3,819</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千円となっている。類似団体と比較して一人当たりコストが比較的高いものについて分析すると、</a:t>
          </a:r>
        </a:p>
        <a:p>
          <a:r>
            <a:rPr kumimoji="1" lang="ja-JP" altLang="en-US" sz="1300">
              <a:latin typeface="ＭＳ Ｐゴシック" panose="020B0600070205080204" pitchFamily="50" charset="-128"/>
              <a:ea typeface="ＭＳ Ｐゴシック" panose="020B0600070205080204" pitchFamily="50" charset="-128"/>
            </a:rPr>
            <a:t>　補助費等については、今年度は畜産クラスター事業への補助などにより前年度から大幅に増加したが、来年以降は減少することが見込まれる。</a:t>
          </a:r>
        </a:p>
        <a:p>
          <a:r>
            <a:rPr kumimoji="1" lang="ja-JP" altLang="en-US" sz="1300">
              <a:latin typeface="ＭＳ Ｐゴシック" panose="020B0600070205080204" pitchFamily="50" charset="-128"/>
              <a:ea typeface="ＭＳ Ｐゴシック" panose="020B0600070205080204" pitchFamily="50" charset="-128"/>
            </a:rPr>
            <a:t>　物件費については、労務単価や燃料価格等の高騰により上昇傾向が続いており、効率化によるスリムで機能的な行政を目指し、内部経費の削減などコスト削減に努める。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公債費については、近年の大型の投資的事業実施により上昇傾向にあるが、適切な地方債管理を行い将来的なコストの抑制を図る。</a:t>
          </a:r>
        </a:p>
        <a:p>
          <a:r>
            <a:rPr kumimoji="1" lang="ja-JP" altLang="en-US" sz="1300">
              <a:latin typeface="ＭＳ Ｐゴシック" panose="020B0600070205080204" pitchFamily="50" charset="-128"/>
              <a:ea typeface="ＭＳ Ｐゴシック" panose="020B0600070205080204" pitchFamily="50" charset="-128"/>
            </a:rPr>
            <a:t>　普通建築事業費（うち更新整備）は、公共施設の老朽化が進んでおり増加している。今後は公共施設等総合管理計画に基づき、既存施設の適切な維持補修に努め、コストの低減を図る。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
1,329
594.74
5,101,787
5,010,373
81,766
2,429,783
4,546,561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45603</xdr:rowOff>
    </xdr:from>
    <xdr:to>
      <xdr:col>24</xdr:col>
      <xdr:colOff>63500</xdr:colOff>
      <xdr:row>35</xdr:row>
      <xdr:rowOff>100752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046353"/>
          <a:ext cx="838200" cy="5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97952</xdr:rowOff>
    </xdr:from>
    <xdr:to>
      <xdr:col>19</xdr:col>
      <xdr:colOff>177800</xdr:colOff>
      <xdr:row>35</xdr:row>
      <xdr:rowOff>100752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098702"/>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60319</xdr:rowOff>
    </xdr:from>
    <xdr:to>
      <xdr:col>15</xdr:col>
      <xdr:colOff>50800</xdr:colOff>
      <xdr:row>35</xdr:row>
      <xdr:rowOff>97952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061069"/>
          <a:ext cx="889000" cy="3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60319</xdr:rowOff>
    </xdr:from>
    <xdr:to>
      <xdr:col>10</xdr:col>
      <xdr:colOff>114300</xdr:colOff>
      <xdr:row>35</xdr:row>
      <xdr:rowOff>79235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061069"/>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166253</xdr:rowOff>
    </xdr:from>
    <xdr:to>
      <xdr:col>24</xdr:col>
      <xdr:colOff>114300</xdr:colOff>
      <xdr:row>35</xdr:row>
      <xdr:rowOff>96403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9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17680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49952</xdr:rowOff>
    </xdr:from>
    <xdr:to>
      <xdr:col>20</xdr:col>
      <xdr:colOff>38100</xdr:colOff>
      <xdr:row>35</xdr:row>
      <xdr:rowOff>151552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0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168079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8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47152</xdr:rowOff>
    </xdr:from>
    <xdr:to>
      <xdr:col>15</xdr:col>
      <xdr:colOff>101600</xdr:colOff>
      <xdr:row>35</xdr:row>
      <xdr:rowOff>148752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0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165279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8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9519</xdr:rowOff>
    </xdr:from>
    <xdr:to>
      <xdr:col>10</xdr:col>
      <xdr:colOff>165100</xdr:colOff>
      <xdr:row>35</xdr:row>
      <xdr:rowOff>111119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1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127646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7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28435</xdr:rowOff>
    </xdr:from>
    <xdr:to>
      <xdr:col>6</xdr:col>
      <xdr:colOff>38100</xdr:colOff>
      <xdr:row>35</xdr:row>
      <xdr:rowOff>130035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0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146562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80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143312</xdr:rowOff>
    </xdr:from>
    <xdr:to>
      <xdr:col>24</xdr:col>
      <xdr:colOff>63500</xdr:colOff>
      <xdr:row>56</xdr:row>
      <xdr:rowOff>164387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44512"/>
          <a:ext cx="8382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87546</xdr:rowOff>
    </xdr:from>
    <xdr:to>
      <xdr:col>19</xdr:col>
      <xdr:colOff>177800</xdr:colOff>
      <xdr:row>56</xdr:row>
      <xdr:rowOff>164387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345846"/>
          <a:ext cx="889000" cy="4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87546</xdr:rowOff>
    </xdr:from>
    <xdr:to>
      <xdr:col>15</xdr:col>
      <xdr:colOff>50800</xdr:colOff>
      <xdr:row>57</xdr:row>
      <xdr:rowOff>45879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345846"/>
          <a:ext cx="889000" cy="4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161072</xdr:rowOff>
    </xdr:from>
    <xdr:to>
      <xdr:col>10</xdr:col>
      <xdr:colOff>114300</xdr:colOff>
      <xdr:row>57</xdr:row>
      <xdr:rowOff>45879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62272"/>
          <a:ext cx="889000" cy="5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92512</xdr:rowOff>
    </xdr:from>
    <xdr:to>
      <xdr:col>24</xdr:col>
      <xdr:colOff>114300</xdr:colOff>
      <xdr:row>57</xdr:row>
      <xdr:rowOff>22662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115389</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4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113587</xdr:rowOff>
    </xdr:from>
    <xdr:to>
      <xdr:col>20</xdr:col>
      <xdr:colOff>38100</xdr:colOff>
      <xdr:row>57</xdr:row>
      <xdr:rowOff>43737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34864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80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36746</xdr:rowOff>
    </xdr:from>
    <xdr:to>
      <xdr:col>15</xdr:col>
      <xdr:colOff>101600</xdr:colOff>
      <xdr:row>54</xdr:row>
      <xdr:rowOff>138346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2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154873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07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166529</xdr:rowOff>
    </xdr:from>
    <xdr:to>
      <xdr:col>10</xdr:col>
      <xdr:colOff>165100</xdr:colOff>
      <xdr:row>57</xdr:row>
      <xdr:rowOff>96679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113206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110272</xdr:rowOff>
    </xdr:from>
    <xdr:to>
      <xdr:col>6</xdr:col>
      <xdr:colOff>38100</xdr:colOff>
      <xdr:row>57</xdr:row>
      <xdr:rowOff>40422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56949</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48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155766</xdr:rowOff>
    </xdr:from>
    <xdr:to>
      <xdr:col>24</xdr:col>
      <xdr:colOff>63500</xdr:colOff>
      <xdr:row>73</xdr:row>
      <xdr:rowOff>134067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328716"/>
          <a:ext cx="838200" cy="3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126460</xdr:rowOff>
    </xdr:from>
    <xdr:to>
      <xdr:col>19</xdr:col>
      <xdr:colOff>177800</xdr:colOff>
      <xdr:row>73</xdr:row>
      <xdr:rowOff>134067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642310"/>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126460</xdr:rowOff>
    </xdr:from>
    <xdr:to>
      <xdr:col>15</xdr:col>
      <xdr:colOff>50800</xdr:colOff>
      <xdr:row>74</xdr:row>
      <xdr:rowOff>130163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42310"/>
          <a:ext cx="889000" cy="17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130163</xdr:rowOff>
    </xdr:from>
    <xdr:to>
      <xdr:col>10</xdr:col>
      <xdr:colOff>114300</xdr:colOff>
      <xdr:row>75</xdr:row>
      <xdr:rowOff>65117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17463"/>
          <a:ext cx="889000" cy="10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104966</xdr:rowOff>
    </xdr:from>
    <xdr:to>
      <xdr:col>24</xdr:col>
      <xdr:colOff>114300</xdr:colOff>
      <xdr:row>72</xdr:row>
      <xdr:rowOff>35116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2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19893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1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83267</xdr:rowOff>
    </xdr:from>
    <xdr:to>
      <xdr:col>20</xdr:col>
      <xdr:colOff>38100</xdr:colOff>
      <xdr:row>74</xdr:row>
      <xdr:rowOff>13417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29944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75660</xdr:rowOff>
    </xdr:from>
    <xdr:to>
      <xdr:col>15</xdr:col>
      <xdr:colOff>101600</xdr:colOff>
      <xdr:row>74</xdr:row>
      <xdr:rowOff>5810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22337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79363</xdr:rowOff>
    </xdr:from>
    <xdr:to>
      <xdr:col>10</xdr:col>
      <xdr:colOff>165100</xdr:colOff>
      <xdr:row>75</xdr:row>
      <xdr:rowOff>9513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7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26040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5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14317</xdr:rowOff>
    </xdr:from>
    <xdr:to>
      <xdr:col>6</xdr:col>
      <xdr:colOff>38100</xdr:colOff>
      <xdr:row>75</xdr:row>
      <xdr:rowOff>115917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4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13636</xdr:rowOff>
    </xdr:from>
    <xdr:to>
      <xdr:col>24</xdr:col>
      <xdr:colOff>63500</xdr:colOff>
      <xdr:row>92</xdr:row>
      <xdr:rowOff>145991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87036"/>
          <a:ext cx="838200" cy="1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72816</xdr:rowOff>
    </xdr:from>
    <xdr:to>
      <xdr:col>19</xdr:col>
      <xdr:colOff>177800</xdr:colOff>
      <xdr:row>92</xdr:row>
      <xdr:rowOff>145991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674766"/>
          <a:ext cx="889000" cy="24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115216</xdr:rowOff>
    </xdr:from>
    <xdr:to>
      <xdr:col>15</xdr:col>
      <xdr:colOff>50800</xdr:colOff>
      <xdr:row>91</xdr:row>
      <xdr:rowOff>72816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545716"/>
          <a:ext cx="889000" cy="1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115216</xdr:rowOff>
    </xdr:from>
    <xdr:to>
      <xdr:col>10</xdr:col>
      <xdr:colOff>114300</xdr:colOff>
      <xdr:row>91</xdr:row>
      <xdr:rowOff>101958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545716"/>
          <a:ext cx="889000" cy="1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134286</xdr:rowOff>
    </xdr:from>
    <xdr:to>
      <xdr:col>24</xdr:col>
      <xdr:colOff>114300</xdr:colOff>
      <xdr:row>92</xdr:row>
      <xdr:rowOff>64436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157163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8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95191</xdr:rowOff>
    </xdr:from>
    <xdr:to>
      <xdr:col>20</xdr:col>
      <xdr:colOff>38100</xdr:colOff>
      <xdr:row>93</xdr:row>
      <xdr:rowOff>25341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41868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4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22016</xdr:rowOff>
    </xdr:from>
    <xdr:to>
      <xdr:col>15</xdr:col>
      <xdr:colOff>101600</xdr:colOff>
      <xdr:row>91</xdr:row>
      <xdr:rowOff>123616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6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140143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39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64416</xdr:rowOff>
    </xdr:from>
    <xdr:to>
      <xdr:col>10</xdr:col>
      <xdr:colOff>165100</xdr:colOff>
      <xdr:row>90</xdr:row>
      <xdr:rowOff>166016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4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11093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27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51158</xdr:rowOff>
    </xdr:from>
    <xdr:to>
      <xdr:col>6</xdr:col>
      <xdr:colOff>38100</xdr:colOff>
      <xdr:row>91</xdr:row>
      <xdr:rowOff>152758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6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169285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42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30048</xdr:rowOff>
    </xdr:from>
    <xdr:to>
      <xdr:col>55</xdr:col>
      <xdr:colOff>0</xdr:colOff>
      <xdr:row>34</xdr:row>
      <xdr:rowOff>76683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859348"/>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76683</xdr:rowOff>
    </xdr:from>
    <xdr:to>
      <xdr:col>50</xdr:col>
      <xdr:colOff>114300</xdr:colOff>
      <xdr:row>34</xdr:row>
      <xdr:rowOff>93599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90598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24960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93599</xdr:rowOff>
    </xdr:from>
    <xdr:to>
      <xdr:col>45</xdr:col>
      <xdr:colOff>177800</xdr:colOff>
      <xdr:row>34</xdr:row>
      <xdr:rowOff>120955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922899"/>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120955</xdr:rowOff>
    </xdr:from>
    <xdr:to>
      <xdr:col>41</xdr:col>
      <xdr:colOff>50800</xdr:colOff>
      <xdr:row>34</xdr:row>
      <xdr:rowOff>136347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950255"/>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150698</xdr:rowOff>
    </xdr:from>
    <xdr:to>
      <xdr:col>55</xdr:col>
      <xdr:colOff>50800</xdr:colOff>
      <xdr:row>34</xdr:row>
      <xdr:rowOff>80848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0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2125</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25883</xdr:rowOff>
    </xdr:from>
    <xdr:to>
      <xdr:col>50</xdr:col>
      <xdr:colOff>165100</xdr:colOff>
      <xdr:row>34</xdr:row>
      <xdr:rowOff>127483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144010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6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42799</xdr:rowOff>
    </xdr:from>
    <xdr:to>
      <xdr:col>46</xdr:col>
      <xdr:colOff>38100</xdr:colOff>
      <xdr:row>34</xdr:row>
      <xdr:rowOff>144399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160926</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6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70155</xdr:rowOff>
    </xdr:from>
    <xdr:to>
      <xdr:col>41</xdr:col>
      <xdr:colOff>101600</xdr:colOff>
      <xdr:row>35</xdr:row>
      <xdr:rowOff>305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16832</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6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85547</xdr:rowOff>
    </xdr:from>
    <xdr:to>
      <xdr:col>36</xdr:col>
      <xdr:colOff>165100</xdr:colOff>
      <xdr:row>35</xdr:row>
      <xdr:rowOff>15697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9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32224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6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102491</xdr:rowOff>
    </xdr:from>
    <xdr:to>
      <xdr:col>55</xdr:col>
      <xdr:colOff>0</xdr:colOff>
      <xdr:row>56</xdr:row>
      <xdr:rowOff>49664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8674991"/>
          <a:ext cx="838200" cy="9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49664</xdr:rowOff>
    </xdr:from>
    <xdr:to>
      <xdr:col>50</xdr:col>
      <xdr:colOff>114300</xdr:colOff>
      <xdr:row>56</xdr:row>
      <xdr:rowOff>121545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50864"/>
          <a:ext cx="889000" cy="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121545</xdr:rowOff>
    </xdr:from>
    <xdr:to>
      <xdr:col>45</xdr:col>
      <xdr:colOff>177800</xdr:colOff>
      <xdr:row>56</xdr:row>
      <xdr:rowOff>145974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22745"/>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145974</xdr:rowOff>
    </xdr:from>
    <xdr:to>
      <xdr:col>41</xdr:col>
      <xdr:colOff>50800</xdr:colOff>
      <xdr:row>57</xdr:row>
      <xdr:rowOff>23699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47174"/>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51691</xdr:rowOff>
    </xdr:from>
    <xdr:to>
      <xdr:col>55</xdr:col>
      <xdr:colOff>50800</xdr:colOff>
      <xdr:row>50</xdr:row>
      <xdr:rowOff>153291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86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4718</xdr:rowOff>
    </xdr:from>
    <xdr:ext cx="690189"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577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170314</xdr:rowOff>
    </xdr:from>
    <xdr:to>
      <xdr:col>50</xdr:col>
      <xdr:colOff>165100</xdr:colOff>
      <xdr:row>56</xdr:row>
      <xdr:rowOff>100464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116991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70745</xdr:rowOff>
    </xdr:from>
    <xdr:to>
      <xdr:col>46</xdr:col>
      <xdr:colOff>38100</xdr:colOff>
      <xdr:row>57</xdr:row>
      <xdr:rowOff>895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17422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4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95174</xdr:rowOff>
    </xdr:from>
    <xdr:to>
      <xdr:col>41</xdr:col>
      <xdr:colOff>101600</xdr:colOff>
      <xdr:row>57</xdr:row>
      <xdr:rowOff>25324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41851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7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144349</xdr:rowOff>
    </xdr:from>
    <xdr:to>
      <xdr:col>36</xdr:col>
      <xdr:colOff>165100</xdr:colOff>
      <xdr:row>57</xdr:row>
      <xdr:rowOff>74499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91026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2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44694</xdr:rowOff>
    </xdr:from>
    <xdr:to>
      <xdr:col>55</xdr:col>
      <xdr:colOff>0</xdr:colOff>
      <xdr:row>74</xdr:row>
      <xdr:rowOff>138081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31994"/>
          <a:ext cx="838200" cy="9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50939</xdr:rowOff>
    </xdr:from>
    <xdr:to>
      <xdr:col>50</xdr:col>
      <xdr:colOff>114300</xdr:colOff>
      <xdr:row>74</xdr:row>
      <xdr:rowOff>138081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738239"/>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50939</xdr:rowOff>
    </xdr:from>
    <xdr:to>
      <xdr:col>45</xdr:col>
      <xdr:colOff>177800</xdr:colOff>
      <xdr:row>76</xdr:row>
      <xdr:rowOff>107917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38239"/>
          <a:ext cx="889000" cy="39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42751</xdr:rowOff>
    </xdr:from>
    <xdr:to>
      <xdr:col>41</xdr:col>
      <xdr:colOff>50800</xdr:colOff>
      <xdr:row>76</xdr:row>
      <xdr:rowOff>107917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72951"/>
          <a:ext cx="889000" cy="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165344</xdr:rowOff>
    </xdr:from>
    <xdr:to>
      <xdr:col>55</xdr:col>
      <xdr:colOff>50800</xdr:colOff>
      <xdr:row>74</xdr:row>
      <xdr:rowOff>95494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16771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3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87281</xdr:rowOff>
    </xdr:from>
    <xdr:to>
      <xdr:col>50</xdr:col>
      <xdr:colOff>165100</xdr:colOff>
      <xdr:row>75</xdr:row>
      <xdr:rowOff>17431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7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33958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54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139</xdr:rowOff>
    </xdr:from>
    <xdr:to>
      <xdr:col>46</xdr:col>
      <xdr:colOff>38100</xdr:colOff>
      <xdr:row>74</xdr:row>
      <xdr:rowOff>101739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118266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46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57117</xdr:rowOff>
    </xdr:from>
    <xdr:to>
      <xdr:col>41</xdr:col>
      <xdr:colOff>101600</xdr:colOff>
      <xdr:row>76</xdr:row>
      <xdr:rowOff>158717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3794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86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163401</xdr:rowOff>
    </xdr:from>
    <xdr:to>
      <xdr:col>36</xdr:col>
      <xdr:colOff>165100</xdr:colOff>
      <xdr:row>76</xdr:row>
      <xdr:rowOff>93551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110078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46881</xdr:rowOff>
    </xdr:from>
    <xdr:to>
      <xdr:col>55</xdr:col>
      <xdr:colOff>0</xdr:colOff>
      <xdr:row>96</xdr:row>
      <xdr:rowOff>67149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06081"/>
          <a:ext cx="8382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67149</xdr:rowOff>
    </xdr:from>
    <xdr:to>
      <xdr:col>50</xdr:col>
      <xdr:colOff>114300</xdr:colOff>
      <xdr:row>96</xdr:row>
      <xdr:rowOff>134460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26349"/>
          <a:ext cx="8890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134460</xdr:rowOff>
    </xdr:from>
    <xdr:to>
      <xdr:col>45</xdr:col>
      <xdr:colOff>177800</xdr:colOff>
      <xdr:row>96</xdr:row>
      <xdr:rowOff>153998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93660"/>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153998</xdr:rowOff>
    </xdr:from>
    <xdr:to>
      <xdr:col>41</xdr:col>
      <xdr:colOff>50800</xdr:colOff>
      <xdr:row>96</xdr:row>
      <xdr:rowOff>165083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13198"/>
          <a:ext cx="8890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167531</xdr:rowOff>
    </xdr:from>
    <xdr:to>
      <xdr:col>55</xdr:col>
      <xdr:colOff>50800</xdr:colOff>
      <xdr:row>96</xdr:row>
      <xdr:rowOff>97681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18958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16349</xdr:rowOff>
    </xdr:from>
    <xdr:to>
      <xdr:col>50</xdr:col>
      <xdr:colOff>165100</xdr:colOff>
      <xdr:row>96</xdr:row>
      <xdr:rowOff>117949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134476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25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83660</xdr:rowOff>
    </xdr:from>
    <xdr:to>
      <xdr:col>46</xdr:col>
      <xdr:colOff>38100</xdr:colOff>
      <xdr:row>97</xdr:row>
      <xdr:rowOff>13810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30337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31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103198</xdr:rowOff>
    </xdr:from>
    <xdr:to>
      <xdr:col>41</xdr:col>
      <xdr:colOff>101600</xdr:colOff>
      <xdr:row>97</xdr:row>
      <xdr:rowOff>33348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6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49875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33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114283</xdr:rowOff>
    </xdr:from>
    <xdr:to>
      <xdr:col>36</xdr:col>
      <xdr:colOff>165100</xdr:colOff>
      <xdr:row>97</xdr:row>
      <xdr:rowOff>44433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60960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166824</xdr:rowOff>
    </xdr:from>
    <xdr:to>
      <xdr:col>85</xdr:col>
      <xdr:colOff>127000</xdr:colOff>
      <xdr:row>37</xdr:row>
      <xdr:rowOff>24390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39024"/>
          <a:ext cx="838200" cy="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82641</xdr:rowOff>
    </xdr:from>
    <xdr:to>
      <xdr:col>81</xdr:col>
      <xdr:colOff>50800</xdr:colOff>
      <xdr:row>37</xdr:row>
      <xdr:rowOff>24390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54841"/>
          <a:ext cx="889000" cy="1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82641</xdr:rowOff>
    </xdr:from>
    <xdr:to>
      <xdr:col>76</xdr:col>
      <xdr:colOff>114300</xdr:colOff>
      <xdr:row>37</xdr:row>
      <xdr:rowOff>22211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54841"/>
          <a:ext cx="889000" cy="1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14065</xdr:rowOff>
    </xdr:from>
    <xdr:to>
      <xdr:col>71</xdr:col>
      <xdr:colOff>177800</xdr:colOff>
      <xdr:row>37</xdr:row>
      <xdr:rowOff>22211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57715"/>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116024</xdr:rowOff>
    </xdr:from>
    <xdr:to>
      <xdr:col>85</xdr:col>
      <xdr:colOff>177800</xdr:colOff>
      <xdr:row>37</xdr:row>
      <xdr:rowOff>46174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138901</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3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145040</xdr:rowOff>
    </xdr:from>
    <xdr:to>
      <xdr:col>81</xdr:col>
      <xdr:colOff>101600</xdr:colOff>
      <xdr:row>37</xdr:row>
      <xdr:rowOff>75190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91717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31841</xdr:rowOff>
    </xdr:from>
    <xdr:to>
      <xdr:col>76</xdr:col>
      <xdr:colOff>165100</xdr:colOff>
      <xdr:row>36</xdr:row>
      <xdr:rowOff>133441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149968</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97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142861</xdr:rowOff>
    </xdr:from>
    <xdr:to>
      <xdr:col>72</xdr:col>
      <xdr:colOff>38100</xdr:colOff>
      <xdr:row>37</xdr:row>
      <xdr:rowOff>73011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134715</xdr:rowOff>
    </xdr:from>
    <xdr:to>
      <xdr:col>67</xdr:col>
      <xdr:colOff>101600</xdr:colOff>
      <xdr:row>37</xdr:row>
      <xdr:rowOff>64865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81392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156464</xdr:rowOff>
    </xdr:from>
    <xdr:to>
      <xdr:col>85</xdr:col>
      <xdr:colOff>127000</xdr:colOff>
      <xdr:row>55</xdr:row>
      <xdr:rowOff>95630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14764"/>
          <a:ext cx="838200" cy="1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51060</xdr:rowOff>
    </xdr:from>
    <xdr:to>
      <xdr:col>81</xdr:col>
      <xdr:colOff>50800</xdr:colOff>
      <xdr:row>55</xdr:row>
      <xdr:rowOff>95630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80810"/>
          <a:ext cx="889000" cy="4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51060</xdr:rowOff>
    </xdr:from>
    <xdr:to>
      <xdr:col>76</xdr:col>
      <xdr:colOff>114300</xdr:colOff>
      <xdr:row>55</xdr:row>
      <xdr:rowOff>144737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80810"/>
          <a:ext cx="889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53232</xdr:rowOff>
    </xdr:from>
    <xdr:to>
      <xdr:col>71</xdr:col>
      <xdr:colOff>177800</xdr:colOff>
      <xdr:row>55</xdr:row>
      <xdr:rowOff>144737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82982"/>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105664</xdr:rowOff>
    </xdr:from>
    <xdr:to>
      <xdr:col>85</xdr:col>
      <xdr:colOff>177800</xdr:colOff>
      <xdr:row>55</xdr:row>
      <xdr:rowOff>35814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128541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1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44830</xdr:rowOff>
    </xdr:from>
    <xdr:to>
      <xdr:col>81</xdr:col>
      <xdr:colOff>101600</xdr:colOff>
      <xdr:row>55</xdr:row>
      <xdr:rowOff>146430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162957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24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260</xdr:rowOff>
    </xdr:from>
    <xdr:to>
      <xdr:col>76</xdr:col>
      <xdr:colOff>165100</xdr:colOff>
      <xdr:row>55</xdr:row>
      <xdr:rowOff>101860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118387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2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93937</xdr:rowOff>
    </xdr:from>
    <xdr:to>
      <xdr:col>72</xdr:col>
      <xdr:colOff>38100</xdr:colOff>
      <xdr:row>56</xdr:row>
      <xdr:rowOff>24087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40614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2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2432</xdr:rowOff>
    </xdr:from>
    <xdr:to>
      <xdr:col>67</xdr:col>
      <xdr:colOff>101600</xdr:colOff>
      <xdr:row>55</xdr:row>
      <xdr:rowOff>104032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120559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160689</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33789"/>
          <a:ext cx="838200" cy="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152140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25240"/>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109889</xdr:rowOff>
    </xdr:from>
    <xdr:to>
      <xdr:col>85</xdr:col>
      <xdr:colOff>177800</xdr:colOff>
      <xdr:row>79</xdr:row>
      <xdr:rowOff>40039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24816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101340</xdr:rowOff>
    </xdr:from>
    <xdr:to>
      <xdr:col>67</xdr:col>
      <xdr:colOff>101600</xdr:colOff>
      <xdr:row>79</xdr:row>
      <xdr:rowOff>31490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48017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64230</xdr:rowOff>
    </xdr:from>
    <xdr:to>
      <xdr:col>85</xdr:col>
      <xdr:colOff>127000</xdr:colOff>
      <xdr:row>91</xdr:row>
      <xdr:rowOff>150592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666180"/>
          <a:ext cx="838200" cy="8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150592</xdr:rowOff>
    </xdr:from>
    <xdr:to>
      <xdr:col>81</xdr:col>
      <xdr:colOff>50800</xdr:colOff>
      <xdr:row>92</xdr:row>
      <xdr:rowOff>71972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752542"/>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71972</xdr:rowOff>
    </xdr:from>
    <xdr:to>
      <xdr:col>76</xdr:col>
      <xdr:colOff>114300</xdr:colOff>
      <xdr:row>92</xdr:row>
      <xdr:rowOff>118624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845372"/>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118624</xdr:rowOff>
    </xdr:from>
    <xdr:to>
      <xdr:col>71</xdr:col>
      <xdr:colOff>177800</xdr:colOff>
      <xdr:row>93</xdr:row>
      <xdr:rowOff>74862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892024"/>
          <a:ext cx="889000" cy="1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13430</xdr:rowOff>
    </xdr:from>
    <xdr:to>
      <xdr:col>85</xdr:col>
      <xdr:colOff>177800</xdr:colOff>
      <xdr:row>91</xdr:row>
      <xdr:rowOff>115030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6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36307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46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99792</xdr:rowOff>
    </xdr:from>
    <xdr:to>
      <xdr:col>81</xdr:col>
      <xdr:colOff>101600</xdr:colOff>
      <xdr:row>92</xdr:row>
      <xdr:rowOff>29942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46469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47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21172</xdr:rowOff>
    </xdr:from>
    <xdr:to>
      <xdr:col>76</xdr:col>
      <xdr:colOff>165100</xdr:colOff>
      <xdr:row>92</xdr:row>
      <xdr:rowOff>122772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7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139299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56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67824</xdr:rowOff>
    </xdr:from>
    <xdr:to>
      <xdr:col>72</xdr:col>
      <xdr:colOff>38100</xdr:colOff>
      <xdr:row>92</xdr:row>
      <xdr:rowOff>169424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14501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6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24062</xdr:rowOff>
    </xdr:from>
    <xdr:to>
      <xdr:col>67</xdr:col>
      <xdr:colOff>101600</xdr:colOff>
      <xdr:row>93</xdr:row>
      <xdr:rowOff>125662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142189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7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類似団体の平均値より比較的高い費目を分析すると、</a:t>
          </a:r>
        </a:p>
        <a:p>
          <a:r>
            <a:rPr kumimoji="1" lang="ja-JP" altLang="en-US" sz="1300">
              <a:latin typeface="ＭＳ Ｐゴシック" panose="020B0600070205080204" pitchFamily="50" charset="-128"/>
              <a:ea typeface="ＭＳ Ｐゴシック" panose="020B0600070205080204" pitchFamily="50" charset="-128"/>
            </a:rPr>
            <a:t>　労働費については、勤労者向けの住宅資金および生活資金の融資を円滑にするための預託金が大半を占めており、歳入・歳出のバランスは保たれている。</a:t>
          </a:r>
        </a:p>
        <a:p>
          <a:r>
            <a:rPr kumimoji="1" lang="ja-JP" altLang="en-US" sz="1300">
              <a:latin typeface="ＭＳ Ｐゴシック" panose="020B0600070205080204" pitchFamily="50" charset="-128"/>
              <a:ea typeface="ＭＳ Ｐゴシック" panose="020B0600070205080204" pitchFamily="50" charset="-128"/>
            </a:rPr>
            <a:t>　農林水産業費については、畜産クラスター事業への補助により費用が増加している。</a:t>
          </a:r>
        </a:p>
        <a:p>
          <a:r>
            <a:rPr kumimoji="1" lang="ja-JP" altLang="en-US" sz="1300">
              <a:latin typeface="ＭＳ Ｐゴシック" panose="020B0600070205080204" pitchFamily="50" charset="-128"/>
              <a:ea typeface="ＭＳ Ｐゴシック" panose="020B0600070205080204" pitchFamily="50" charset="-128"/>
            </a:rPr>
            <a:t>　商工費については、サテライトスペース連携事業の費用や、商工業活性化推進条例による町内商工業者への補助などにより増加している。</a:t>
          </a:r>
        </a:p>
        <a:p>
          <a:r>
            <a:rPr kumimoji="1" lang="ja-JP" altLang="en-US" sz="1300">
              <a:latin typeface="ＭＳ Ｐゴシック" panose="020B0600070205080204" pitchFamily="50" charset="-128"/>
              <a:ea typeface="ＭＳ Ｐゴシック" panose="020B0600070205080204" pitchFamily="50" charset="-128"/>
            </a:rPr>
            <a:t>　土木費については、引き続き農業機械の大型化に対応する町道の計画的な改修のほか、地理的な要件に伴う軟弱地盤や凍雪害による町道の維持補修経費が多くかかっている。</a:t>
          </a:r>
        </a:p>
        <a:p>
          <a:r>
            <a:rPr kumimoji="1" lang="ja-JP" altLang="en-US" sz="1300">
              <a:latin typeface="ＭＳ Ｐゴシック" panose="020B0600070205080204" pitchFamily="50" charset="-128"/>
              <a:ea typeface="ＭＳ Ｐゴシック" panose="020B0600070205080204" pitchFamily="50" charset="-128"/>
            </a:rPr>
            <a:t>　公債費については、近年の大型投資事業の償還が始まったことから上昇しているが、令和４年が償還額のピークとなる見込みである。適切な地方債管理を行い将来的なコストの抑制を図る。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各年度とも見込まれる歳入と基金残高を考慮した歳出予算の編成に努めている。</a:t>
          </a:r>
        </a:p>
        <a:p>
          <a:r>
            <a:rPr kumimoji="1" lang="ja-JP" altLang="en-US" sz="1400">
              <a:latin typeface="ＭＳ ゴシック" pitchFamily="49" charset="-128"/>
              <a:ea typeface="ＭＳ ゴシック" pitchFamily="49" charset="-128"/>
            </a:rPr>
            <a:t>財政調整基金については、決算剰余金を中心に積み立てている。</a:t>
          </a:r>
        </a:p>
        <a:p>
          <a:r>
            <a:rPr kumimoji="1" lang="ja-JP" altLang="en-US" sz="1400">
              <a:latin typeface="ＭＳ ゴシック" pitchFamily="49" charset="-128"/>
              <a:ea typeface="ＭＳ ゴシック" pitchFamily="49" charset="-128"/>
            </a:rPr>
            <a:t>今後ともバランスのとれた予算編成に努める。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とも、歳入や基金を考慮した歳出を基本に予算の編成及び執行管理に努めているため、赤字額は生じていない。今後とも健全な財政運営を心がけ、適切な歳入・歳出予算の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5101787</v>
      </c>
      <c r="BO4" s="371"/>
      <c r="BP4" s="371"/>
      <c r="BQ4" s="371"/>
      <c r="BR4" s="371"/>
      <c r="BS4" s="371"/>
      <c r="BT4" s="371"/>
      <c r="BU4" s="372"/>
      <c r="BV4" s="370">
        <v>4108664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3.4</v>
      </c>
      <c r="CU4" s="377"/>
      <c r="CV4" s="377"/>
      <c r="CW4" s="377"/>
      <c r="CX4" s="377"/>
      <c r="CY4" s="377"/>
      <c r="CZ4" s="377"/>
      <c r="DA4" s="378"/>
      <c r="DB4" s="376">
        <v>5.7</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5010373</v>
      </c>
      <c r="BO5" s="439"/>
      <c r="BP5" s="439"/>
      <c r="BQ5" s="439"/>
      <c r="BR5" s="439"/>
      <c r="BS5" s="439"/>
      <c r="BT5" s="439"/>
      <c r="BU5" s="440"/>
      <c r="BV5" s="438">
        <v>3859445</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93.7</v>
      </c>
      <c r="CU5" s="405"/>
      <c r="CV5" s="405"/>
      <c r="CW5" s="405"/>
      <c r="CX5" s="405"/>
      <c r="CY5" s="405"/>
      <c r="CZ5" s="405"/>
      <c r="DA5" s="406"/>
      <c r="DB5" s="404">
        <v>84.6</v>
      </c>
      <c r="DC5" s="405"/>
      <c r="DD5" s="405"/>
      <c r="DE5" s="405"/>
      <c r="DF5" s="405"/>
      <c r="DG5" s="405"/>
      <c r="DH5" s="405"/>
      <c r="DI5" s="406"/>
    </row>
    <row r="6" spans="1:119" ht="18.75" customHeight="1" x14ac:dyDescent="0.15">
      <c r="A6" s="177"/>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91414</v>
      </c>
      <c r="BO6" s="439"/>
      <c r="BP6" s="439"/>
      <c r="BQ6" s="439"/>
      <c r="BR6" s="439"/>
      <c r="BS6" s="439"/>
      <c r="BT6" s="439"/>
      <c r="BU6" s="440"/>
      <c r="BV6" s="438">
        <v>249219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94.4</v>
      </c>
      <c r="CU6" s="445"/>
      <c r="CV6" s="445"/>
      <c r="CW6" s="445"/>
      <c r="CX6" s="445"/>
      <c r="CY6" s="445"/>
      <c r="CZ6" s="445"/>
      <c r="DA6" s="446"/>
      <c r="DB6" s="444">
        <v>87.1</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9648</v>
      </c>
      <c r="BO7" s="439"/>
      <c r="BP7" s="439"/>
      <c r="BQ7" s="439"/>
      <c r="BR7" s="439"/>
      <c r="BS7" s="439"/>
      <c r="BT7" s="439"/>
      <c r="BU7" s="440"/>
      <c r="BV7" s="438">
        <v>109346</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2429783</v>
      </c>
      <c r="CU7" s="439"/>
      <c r="CV7" s="439"/>
      <c r="CW7" s="439"/>
      <c r="CX7" s="439"/>
      <c r="CY7" s="439"/>
      <c r="CZ7" s="439"/>
      <c r="DA7" s="440"/>
      <c r="DB7" s="438">
        <v>2458082</v>
      </c>
      <c r="DC7" s="439"/>
      <c r="DD7" s="439"/>
      <c r="DE7" s="439"/>
      <c r="DF7" s="439"/>
      <c r="DG7" s="439"/>
      <c r="DH7" s="439"/>
      <c r="DI7" s="440"/>
    </row>
    <row r="8" spans="1:119" ht="18.75" customHeight="1" thickBot="1" x14ac:dyDescent="0.2">
      <c r="A8" s="177"/>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81766</v>
      </c>
      <c r="BO8" s="439"/>
      <c r="BP8" s="439"/>
      <c r="BQ8" s="439"/>
      <c r="BR8" s="439"/>
      <c r="BS8" s="439"/>
      <c r="BT8" s="439"/>
      <c r="BU8" s="440"/>
      <c r="BV8" s="438">
        <v>139873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0.11</v>
      </c>
      <c r="CU8" s="448"/>
      <c r="CV8" s="448"/>
      <c r="CW8" s="448"/>
      <c r="CX8" s="448"/>
      <c r="CY8" s="448"/>
      <c r="CZ8" s="448"/>
      <c r="DA8" s="449"/>
      <c r="DB8" s="447">
        <v>0.11</v>
      </c>
      <c r="DC8" s="448"/>
      <c r="DD8" s="448"/>
      <c r="DE8" s="448"/>
      <c r="DF8" s="448"/>
      <c r="DG8" s="448"/>
      <c r="DH8" s="448"/>
      <c r="DI8" s="449"/>
    </row>
    <row r="9" spans="1:119" ht="18.75" customHeight="1" thickBot="1" x14ac:dyDescent="0.2">
      <c r="A9" s="177"/>
      <c r="B9" s="401" t="s">
        <v>114</v>
      </c>
      <c r="C9" s="402"/>
      <c r="D9" s="402"/>
      <c r="E9" s="402"/>
      <c r="F9" s="402"/>
      <c r="G9" s="402"/>
      <c r="H9" s="402"/>
      <c r="I9" s="402"/>
      <c r="J9" s="402"/>
      <c r="K9" s="450"/>
      <c r="L9" s="451" t="s">
        <v>115</v>
      </c>
      <c r="M9" s="452"/>
      <c r="N9" s="452"/>
      <c r="O9" s="452"/>
      <c r="P9" s="452"/>
      <c r="Q9" s="453"/>
      <c r="R9" s="454">
        <v>1528</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111</v>
      </c>
      <c r="AV9" s="434"/>
      <c r="AW9" s="434"/>
      <c r="AX9" s="434"/>
      <c r="AY9" s="435" t="s">
        <v>118</v>
      </c>
      <c r="AZ9" s="436"/>
      <c r="BA9" s="436"/>
      <c r="BB9" s="436"/>
      <c r="BC9" s="436"/>
      <c r="BD9" s="436"/>
      <c r="BE9" s="436"/>
      <c r="BF9" s="436"/>
      <c r="BG9" s="436"/>
      <c r="BH9" s="436"/>
      <c r="BI9" s="436"/>
      <c r="BJ9" s="436"/>
      <c r="BK9" s="436"/>
      <c r="BL9" s="436"/>
      <c r="BM9" s="437"/>
      <c r="BN9" s="438">
        <v>-58107</v>
      </c>
      <c r="BO9" s="439"/>
      <c r="BP9" s="439"/>
      <c r="BQ9" s="439"/>
      <c r="BR9" s="439"/>
      <c r="BS9" s="439"/>
      <c r="BT9" s="439"/>
      <c r="BU9" s="440"/>
      <c r="BV9" s="438">
        <v>-72347</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23.8</v>
      </c>
      <c r="CU9" s="405"/>
      <c r="CV9" s="405"/>
      <c r="CW9" s="405"/>
      <c r="CX9" s="405"/>
      <c r="CY9" s="405"/>
      <c r="CZ9" s="405"/>
      <c r="DA9" s="406"/>
      <c r="DB9" s="404">
        <v>23.1</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1"/>
      <c r="N10" s="431"/>
      <c r="O10" s="431"/>
      <c r="P10" s="431"/>
      <c r="Q10" s="432"/>
      <c r="R10" s="458">
        <v>1767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70023</v>
      </c>
      <c r="BO10" s="439"/>
      <c r="BP10" s="439"/>
      <c r="BQ10" s="439"/>
      <c r="BR10" s="439"/>
      <c r="BS10" s="439"/>
      <c r="BT10" s="439"/>
      <c r="BU10" s="440"/>
      <c r="BV10" s="438">
        <v>107021</v>
      </c>
      <c r="BW10" s="439"/>
      <c r="BX10" s="439"/>
      <c r="BY10" s="439"/>
      <c r="BZ10" s="439"/>
      <c r="CA10" s="439"/>
      <c r="CB10" s="439"/>
      <c r="CC10" s="440"/>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77"/>
      <c r="B12" s="467" t="s">
        <v>132</v>
      </c>
      <c r="C12" s="468"/>
      <c r="D12" s="468"/>
      <c r="E12" s="468"/>
      <c r="F12" s="468"/>
      <c r="G12" s="468"/>
      <c r="H12" s="468"/>
      <c r="I12" s="468"/>
      <c r="J12" s="468"/>
      <c r="K12" s="469"/>
      <c r="L12" s="476" t="s">
        <v>133</v>
      </c>
      <c r="M12" s="477"/>
      <c r="N12" s="477"/>
      <c r="O12" s="477"/>
      <c r="P12" s="477"/>
      <c r="Q12" s="478"/>
      <c r="R12" s="479">
        <v>1336</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111</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141</v>
      </c>
      <c r="N13" s="499"/>
      <c r="O13" s="499"/>
      <c r="P13" s="499"/>
      <c r="Q13" s="500"/>
      <c r="R13" s="491">
        <v>1329</v>
      </c>
      <c r="S13" s="492"/>
      <c r="T13" s="492"/>
      <c r="U13" s="492"/>
      <c r="V13" s="493"/>
      <c r="W13" s="417" t="s">
        <v>142</v>
      </c>
      <c r="X13" s="418"/>
      <c r="Y13" s="418"/>
      <c r="Z13" s="418"/>
      <c r="AA13" s="418"/>
      <c r="AB13" s="408"/>
      <c r="AC13" s="458">
        <v>146</v>
      </c>
      <c r="AD13" s="459"/>
      <c r="AE13" s="459"/>
      <c r="AF13" s="459"/>
      <c r="AG13" s="501"/>
      <c r="AH13" s="458">
        <v>182</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11916</v>
      </c>
      <c r="BO13" s="439"/>
      <c r="BP13" s="439"/>
      <c r="BQ13" s="439"/>
      <c r="BR13" s="439"/>
      <c r="BS13" s="439"/>
      <c r="BT13" s="439"/>
      <c r="BU13" s="440"/>
      <c r="BV13" s="438">
        <v>34674</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13.8</v>
      </c>
      <c r="CU13" s="405"/>
      <c r="CV13" s="405"/>
      <c r="CW13" s="405"/>
      <c r="CX13" s="405"/>
      <c r="CY13" s="405"/>
      <c r="CZ13" s="405"/>
      <c r="DA13" s="406"/>
      <c r="DB13" s="404">
        <v>13.7</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147</v>
      </c>
      <c r="M14" s="489"/>
      <c r="N14" s="489"/>
      <c r="O14" s="489"/>
      <c r="P14" s="489"/>
      <c r="Q14" s="490"/>
      <c r="R14" s="491">
        <v>1413</v>
      </c>
      <c r="S14" s="492"/>
      <c r="T14" s="492"/>
      <c r="U14" s="492"/>
      <c r="V14" s="493"/>
      <c r="W14" s="397"/>
      <c r="X14" s="398"/>
      <c r="Y14" s="398"/>
      <c r="Z14" s="398"/>
      <c r="AA14" s="398"/>
      <c r="AB14" s="387"/>
      <c r="AC14" s="494">
        <v>17.2</v>
      </c>
      <c r="AD14" s="495"/>
      <c r="AE14" s="495"/>
      <c r="AF14" s="495"/>
      <c r="AG14" s="496"/>
      <c r="AH14" s="494">
        <v>18.399999999999999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141</v>
      </c>
      <c r="N15" s="499"/>
      <c r="O15" s="499"/>
      <c r="P15" s="499"/>
      <c r="Q15" s="500"/>
      <c r="R15" s="491">
        <v>1403</v>
      </c>
      <c r="S15" s="492"/>
      <c r="T15" s="492"/>
      <c r="U15" s="492"/>
      <c r="V15" s="493"/>
      <c r="W15" s="417" t="s">
        <v>149</v>
      </c>
      <c r="X15" s="418"/>
      <c r="Y15" s="418"/>
      <c r="Z15" s="418"/>
      <c r="AA15" s="418"/>
      <c r="AB15" s="408"/>
      <c r="AC15" s="458">
        <v>232</v>
      </c>
      <c r="AD15" s="459"/>
      <c r="AE15" s="459"/>
      <c r="AF15" s="459"/>
      <c r="AG15" s="501"/>
      <c r="AH15" s="458">
        <v>286</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247815</v>
      </c>
      <c r="BO15" s="371"/>
      <c r="BP15" s="371"/>
      <c r="BQ15" s="371"/>
      <c r="BR15" s="371"/>
      <c r="BS15" s="371"/>
      <c r="BT15" s="371"/>
      <c r="BU15" s="372"/>
      <c r="BV15" s="370">
        <v>243209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27.4</v>
      </c>
      <c r="AD16" s="495"/>
      <c r="AE16" s="495"/>
      <c r="AF16" s="495"/>
      <c r="AG16" s="496"/>
      <c r="AH16" s="494">
        <v>29</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2364763</v>
      </c>
      <c r="BO16" s="439"/>
      <c r="BP16" s="439"/>
      <c r="BQ16" s="439"/>
      <c r="BR16" s="439"/>
      <c r="BS16" s="439"/>
      <c r="BT16" s="439"/>
      <c r="BU16" s="440"/>
      <c r="BV16" s="438">
        <v>2341401</v>
      </c>
      <c r="BW16" s="439"/>
      <c r="BX16" s="439"/>
      <c r="BY16" s="439"/>
      <c r="BZ16" s="439"/>
      <c r="CA16" s="439"/>
      <c r="CB16" s="439"/>
      <c r="CC16" s="440"/>
      <c r="CD16" s="190"/>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6" t="s">
        <v>155</v>
      </c>
      <c r="N17" s="517"/>
      <c r="O17" s="517"/>
      <c r="P17" s="517"/>
      <c r="Q17" s="518"/>
      <c r="R17" s="513" t="s">
        <v>156</v>
      </c>
      <c r="S17" s="514"/>
      <c r="T17" s="514"/>
      <c r="U17" s="514"/>
      <c r="V17" s="515"/>
      <c r="W17" s="417" t="s">
        <v>157</v>
      </c>
      <c r="X17" s="418"/>
      <c r="Y17" s="418"/>
      <c r="Z17" s="418"/>
      <c r="AA17" s="418"/>
      <c r="AB17" s="408"/>
      <c r="AC17" s="458">
        <v>470</v>
      </c>
      <c r="AD17" s="459"/>
      <c r="AE17" s="459"/>
      <c r="AF17" s="459"/>
      <c r="AG17" s="501"/>
      <c r="AH17" s="458">
        <v>519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294605</v>
      </c>
      <c r="BO17" s="439"/>
      <c r="BP17" s="439"/>
      <c r="BQ17" s="439"/>
      <c r="BR17" s="439"/>
      <c r="BS17" s="439"/>
      <c r="BT17" s="439"/>
      <c r="BU17" s="440"/>
      <c r="BV17" s="438">
        <v>288963</v>
      </c>
      <c r="BW17" s="439"/>
      <c r="BX17" s="439"/>
      <c r="BY17" s="439"/>
      <c r="BZ17" s="439"/>
      <c r="CA17" s="439"/>
      <c r="CB17" s="439"/>
      <c r="CC17" s="440"/>
      <c r="CD17" s="190"/>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1" t="s">
        <v>159</v>
      </c>
      <c r="C18" s="450"/>
      <c r="D18" s="450"/>
      <c r="E18" s="522"/>
      <c r="F18" s="522"/>
      <c r="G18" s="522"/>
      <c r="H18" s="522"/>
      <c r="I18" s="522"/>
      <c r="J18" s="522"/>
      <c r="K18" s="522"/>
      <c r="L18" s="523">
        <v>594.74</v>
      </c>
      <c r="M18" s="523"/>
      <c r="N18" s="523"/>
      <c r="O18" s="523"/>
      <c r="P18" s="523"/>
      <c r="Q18" s="523"/>
      <c r="R18" s="524"/>
      <c r="S18" s="524"/>
      <c r="T18" s="524"/>
      <c r="U18" s="524"/>
      <c r="V18" s="525"/>
      <c r="W18" s="419"/>
      <c r="X18" s="420"/>
      <c r="Y18" s="420"/>
      <c r="Z18" s="420"/>
      <c r="AA18" s="420"/>
      <c r="AB18" s="411"/>
      <c r="AC18" s="526">
        <v>55.4</v>
      </c>
      <c r="AD18" s="527"/>
      <c r="AE18" s="527"/>
      <c r="AF18" s="527"/>
      <c r="AG18" s="528"/>
      <c r="AH18" s="526">
        <v>52.6</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2284479</v>
      </c>
      <c r="BO18" s="439"/>
      <c r="BP18" s="439"/>
      <c r="BQ18" s="439"/>
      <c r="BR18" s="439"/>
      <c r="BS18" s="439"/>
      <c r="BT18" s="439"/>
      <c r="BU18" s="440"/>
      <c r="BV18" s="438">
        <v>2089238</v>
      </c>
      <c r="BW18" s="439"/>
      <c r="BX18" s="439"/>
      <c r="BY18" s="439"/>
      <c r="BZ18" s="439"/>
      <c r="CA18" s="439"/>
      <c r="CB18" s="439"/>
      <c r="CC18" s="440"/>
      <c r="CD18" s="190"/>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1" t="s">
        <v>161</v>
      </c>
      <c r="C19" s="450"/>
      <c r="D19" s="450"/>
      <c r="E19" s="522"/>
      <c r="F19" s="522"/>
      <c r="G19" s="522"/>
      <c r="H19" s="522"/>
      <c r="I19" s="522"/>
      <c r="J19" s="522"/>
      <c r="K19" s="522"/>
      <c r="L19" s="530">
        <v>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3028308</v>
      </c>
      <c r="BO19" s="439"/>
      <c r="BP19" s="439"/>
      <c r="BQ19" s="439"/>
      <c r="BR19" s="439"/>
      <c r="BS19" s="439"/>
      <c r="BT19" s="439"/>
      <c r="BU19" s="440"/>
      <c r="BV19" s="438">
        <v>3021438</v>
      </c>
      <c r="BW19" s="439"/>
      <c r="BX19" s="439"/>
      <c r="BY19" s="439"/>
      <c r="BZ19" s="439"/>
      <c r="CA19" s="439"/>
      <c r="CB19" s="439"/>
      <c r="CC19" s="440"/>
      <c r="CD19" s="190"/>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1" t="s">
        <v>163</v>
      </c>
      <c r="C20" s="450"/>
      <c r="D20" s="450"/>
      <c r="E20" s="522"/>
      <c r="F20" s="522"/>
      <c r="G20" s="522"/>
      <c r="H20" s="522"/>
      <c r="I20" s="522"/>
      <c r="J20" s="522"/>
      <c r="K20" s="522"/>
      <c r="L20" s="530">
        <v>822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0"/>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0"/>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4546561</v>
      </c>
      <c r="BO22" s="371"/>
      <c r="BP22" s="371"/>
      <c r="BQ22" s="371"/>
      <c r="BR22" s="371"/>
      <c r="BS22" s="371"/>
      <c r="BT22" s="371"/>
      <c r="BU22" s="372"/>
      <c r="BV22" s="370">
        <v>5038797</v>
      </c>
      <c r="BW22" s="371"/>
      <c r="BX22" s="371"/>
      <c r="BY22" s="371"/>
      <c r="BZ22" s="371"/>
      <c r="CA22" s="371"/>
      <c r="CB22" s="371"/>
      <c r="CC22" s="372"/>
      <c r="CD22" s="190"/>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4115621</v>
      </c>
      <c r="BO23" s="439"/>
      <c r="BP23" s="439"/>
      <c r="BQ23" s="439"/>
      <c r="BR23" s="439"/>
      <c r="BS23" s="439"/>
      <c r="BT23" s="439"/>
      <c r="BU23" s="440"/>
      <c r="BV23" s="438">
        <v>4529424</v>
      </c>
      <c r="BW23" s="439"/>
      <c r="BX23" s="439"/>
      <c r="BY23" s="439"/>
      <c r="BZ23" s="439"/>
      <c r="CA23" s="439"/>
      <c r="CB23" s="439"/>
      <c r="CC23" s="440"/>
      <c r="CD23" s="190"/>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53"/>
      <c r="C24" s="554"/>
      <c r="D24" s="555"/>
      <c r="E24" s="457" t="s">
        <v>173</v>
      </c>
      <c r="F24" s="431"/>
      <c r="G24" s="431"/>
      <c r="H24" s="431"/>
      <c r="I24" s="431"/>
      <c r="J24" s="431"/>
      <c r="K24" s="432"/>
      <c r="L24" s="458">
        <v>1</v>
      </c>
      <c r="M24" s="459"/>
      <c r="N24" s="459"/>
      <c r="O24" s="459"/>
      <c r="P24" s="501"/>
      <c r="Q24" s="458">
        <v>6020</v>
      </c>
      <c r="R24" s="459"/>
      <c r="S24" s="459"/>
      <c r="T24" s="459"/>
      <c r="U24" s="459"/>
      <c r="V24" s="501"/>
      <c r="W24" s="566"/>
      <c r="X24" s="554"/>
      <c r="Y24" s="555"/>
      <c r="Z24" s="457" t="s">
        <v>174</v>
      </c>
      <c r="AA24" s="431"/>
      <c r="AB24" s="431"/>
      <c r="AC24" s="431"/>
      <c r="AD24" s="431"/>
      <c r="AE24" s="431"/>
      <c r="AF24" s="431"/>
      <c r="AG24" s="432"/>
      <c r="AH24" s="458">
        <v>61</v>
      </c>
      <c r="AI24" s="459"/>
      <c r="AJ24" s="459"/>
      <c r="AK24" s="459"/>
      <c r="AL24" s="501"/>
      <c r="AM24" s="458">
        <v>171532</v>
      </c>
      <c r="AN24" s="459"/>
      <c r="AO24" s="459"/>
      <c r="AP24" s="459"/>
      <c r="AQ24" s="459"/>
      <c r="AR24" s="501"/>
      <c r="AS24" s="458">
        <v>2812</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3949014</v>
      </c>
      <c r="BO24" s="439"/>
      <c r="BP24" s="439"/>
      <c r="BQ24" s="439"/>
      <c r="BR24" s="439"/>
      <c r="BS24" s="439"/>
      <c r="BT24" s="439"/>
      <c r="BU24" s="440"/>
      <c r="BV24" s="438">
        <v>4276282</v>
      </c>
      <c r="BW24" s="439"/>
      <c r="BX24" s="439"/>
      <c r="BY24" s="439"/>
      <c r="BZ24" s="439"/>
      <c r="CA24" s="439"/>
      <c r="CB24" s="439"/>
      <c r="CC24" s="440"/>
      <c r="CD24" s="190"/>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53"/>
      <c r="C25" s="554"/>
      <c r="D25" s="555"/>
      <c r="E25" s="457" t="s">
        <v>176</v>
      </c>
      <c r="F25" s="431"/>
      <c r="G25" s="431"/>
      <c r="H25" s="431"/>
      <c r="I25" s="431"/>
      <c r="J25" s="431"/>
      <c r="K25" s="432"/>
      <c r="L25" s="458">
        <v>1</v>
      </c>
      <c r="M25" s="459"/>
      <c r="N25" s="459"/>
      <c r="O25" s="459"/>
      <c r="P25" s="501"/>
      <c r="Q25" s="458">
        <v>5220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178</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464326</v>
      </c>
      <c r="BO25" s="371"/>
      <c r="BP25" s="371"/>
      <c r="BQ25" s="371"/>
      <c r="BR25" s="371"/>
      <c r="BS25" s="371"/>
      <c r="BT25" s="371"/>
      <c r="BU25" s="372"/>
      <c r="BV25" s="370">
        <v>500554</v>
      </c>
      <c r="BW25" s="371"/>
      <c r="BX25" s="371"/>
      <c r="BY25" s="371"/>
      <c r="BZ25" s="371"/>
      <c r="CA25" s="371"/>
      <c r="CB25" s="371"/>
      <c r="CC25" s="372"/>
      <c r="CD25" s="190"/>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53"/>
      <c r="C26" s="554"/>
      <c r="D26" s="555"/>
      <c r="E26" s="457" t="s">
        <v>180</v>
      </c>
      <c r="F26" s="431"/>
      <c r="G26" s="431"/>
      <c r="H26" s="431"/>
      <c r="I26" s="431"/>
      <c r="J26" s="431"/>
      <c r="K26" s="432"/>
      <c r="L26" s="458">
        <v>1</v>
      </c>
      <c r="M26" s="459"/>
      <c r="N26" s="459"/>
      <c r="O26" s="459"/>
      <c r="P26" s="501"/>
      <c r="Q26" s="458">
        <v>4950</v>
      </c>
      <c r="R26" s="459"/>
      <c r="S26" s="459"/>
      <c r="T26" s="459"/>
      <c r="U26" s="459"/>
      <c r="V26" s="501"/>
      <c r="W26" s="566"/>
      <c r="X26" s="554"/>
      <c r="Y26" s="555"/>
      <c r="Z26" s="457" t="s">
        <v>181</v>
      </c>
      <c r="AA26" s="578"/>
      <c r="AB26" s="578"/>
      <c r="AC26" s="578"/>
      <c r="AD26" s="578"/>
      <c r="AE26" s="578"/>
      <c r="AF26" s="578"/>
      <c r="AG26" s="579"/>
      <c r="AH26" s="458" t="s">
        <v>140</v>
      </c>
      <c r="AI26" s="459"/>
      <c r="AJ26" s="459"/>
      <c r="AK26" s="459"/>
      <c r="AL26" s="501"/>
      <c r="AM26" s="458" t="s">
        <v>178</v>
      </c>
      <c r="AN26" s="459"/>
      <c r="AO26" s="459"/>
      <c r="AP26" s="459"/>
      <c r="AQ26" s="459"/>
      <c r="AR26" s="501"/>
      <c r="AS26" s="458" t="s">
        <v>140</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178</v>
      </c>
      <c r="BW26" s="439"/>
      <c r="BX26" s="439"/>
      <c r="BY26" s="439"/>
      <c r="BZ26" s="439"/>
      <c r="CA26" s="439"/>
      <c r="CB26" s="439"/>
      <c r="CC26" s="440"/>
      <c r="CD26" s="190"/>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53"/>
      <c r="C27" s="554"/>
      <c r="D27" s="555"/>
      <c r="E27" s="457" t="s">
        <v>183</v>
      </c>
      <c r="F27" s="431"/>
      <c r="G27" s="431"/>
      <c r="H27" s="431"/>
      <c r="I27" s="431"/>
      <c r="J27" s="431"/>
      <c r="K27" s="432"/>
      <c r="L27" s="458">
        <v>1</v>
      </c>
      <c r="M27" s="459"/>
      <c r="N27" s="459"/>
      <c r="O27" s="459"/>
      <c r="P27" s="501"/>
      <c r="Q27" s="458">
        <v>2250</v>
      </c>
      <c r="R27" s="459"/>
      <c r="S27" s="459"/>
      <c r="T27" s="459"/>
      <c r="U27" s="459"/>
      <c r="V27" s="501"/>
      <c r="W27" s="566"/>
      <c r="X27" s="554"/>
      <c r="Y27" s="555"/>
      <c r="Z27" s="457" t="s">
        <v>184</v>
      </c>
      <c r="AA27" s="431"/>
      <c r="AB27" s="431"/>
      <c r="AC27" s="431"/>
      <c r="AD27" s="431"/>
      <c r="AE27" s="431"/>
      <c r="AF27" s="431"/>
      <c r="AG27" s="432"/>
      <c r="AH27" s="458" t="s">
        <v>178</v>
      </c>
      <c r="AI27" s="459"/>
      <c r="AJ27" s="459"/>
      <c r="AK27" s="459"/>
      <c r="AL27" s="501"/>
      <c r="AM27" s="458" t="s">
        <v>178</v>
      </c>
      <c r="AN27" s="459"/>
      <c r="AO27" s="459"/>
      <c r="AP27" s="459"/>
      <c r="AQ27" s="459"/>
      <c r="AR27" s="501"/>
      <c r="AS27" s="458" t="s">
        <v>178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2"/>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53"/>
      <c r="C28" s="554"/>
      <c r="D28" s="555"/>
      <c r="E28" s="457" t="s">
        <v>186</v>
      </c>
      <c r="F28" s="431"/>
      <c r="G28" s="431"/>
      <c r="H28" s="431"/>
      <c r="I28" s="431"/>
      <c r="J28" s="431"/>
      <c r="K28" s="432"/>
      <c r="L28" s="458">
        <v>1</v>
      </c>
      <c r="M28" s="459"/>
      <c r="N28" s="459"/>
      <c r="O28" s="459"/>
      <c r="P28" s="501"/>
      <c r="Q28" s="458">
        <v>1670</v>
      </c>
      <c r="R28" s="459"/>
      <c r="S28" s="459"/>
      <c r="T28" s="459"/>
      <c r="U28" s="459"/>
      <c r="V28" s="501"/>
      <c r="W28" s="566"/>
      <c r="X28" s="554"/>
      <c r="Y28" s="555"/>
      <c r="Z28" s="457" t="s">
        <v>187</v>
      </c>
      <c r="AA28" s="431"/>
      <c r="AB28" s="431"/>
      <c r="AC28" s="431"/>
      <c r="AD28" s="431"/>
      <c r="AE28" s="431"/>
      <c r="AF28" s="431"/>
      <c r="AG28" s="432"/>
      <c r="AH28" s="458" t="s">
        <v>140</v>
      </c>
      <c r="AI28" s="459"/>
      <c r="AJ28" s="459"/>
      <c r="AK28" s="459"/>
      <c r="AL28" s="501"/>
      <c r="AM28" s="458" t="s">
        <v>178</v>
      </c>
      <c r="AN28" s="459"/>
      <c r="AO28" s="459"/>
      <c r="AP28" s="459"/>
      <c r="AQ28" s="459"/>
      <c r="AR28" s="501"/>
      <c r="AS28" s="458" t="s">
        <v>140</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1150655</v>
      </c>
      <c r="BO28" s="371"/>
      <c r="BP28" s="371"/>
      <c r="BQ28" s="371"/>
      <c r="BR28" s="371"/>
      <c r="BS28" s="371"/>
      <c r="BT28" s="371"/>
      <c r="BU28" s="372"/>
      <c r="BV28" s="370">
        <v>1080632</v>
      </c>
      <c r="BW28" s="371"/>
      <c r="BX28" s="371"/>
      <c r="BY28" s="371"/>
      <c r="BZ28" s="371"/>
      <c r="CA28" s="371"/>
      <c r="CB28" s="371"/>
      <c r="CC28" s="372"/>
      <c r="CD28" s="190"/>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53"/>
      <c r="C29" s="554"/>
      <c r="D29" s="555"/>
      <c r="E29" s="457" t="s">
        <v>189</v>
      </c>
      <c r="F29" s="431"/>
      <c r="G29" s="431"/>
      <c r="H29" s="431"/>
      <c r="I29" s="431"/>
      <c r="J29" s="431"/>
      <c r="K29" s="432"/>
      <c r="L29" s="458">
        <v>6</v>
      </c>
      <c r="M29" s="459"/>
      <c r="N29" s="459"/>
      <c r="O29" s="459"/>
      <c r="P29" s="501"/>
      <c r="Q29" s="458">
        <v>1400</v>
      </c>
      <c r="R29" s="459"/>
      <c r="S29" s="459"/>
      <c r="T29" s="459"/>
      <c r="U29" s="459"/>
      <c r="V29" s="501"/>
      <c r="W29" s="567"/>
      <c r="X29" s="568"/>
      <c r="Y29" s="569"/>
      <c r="Z29" s="457" t="s">
        <v>190</v>
      </c>
      <c r="AA29" s="431"/>
      <c r="AB29" s="431"/>
      <c r="AC29" s="431"/>
      <c r="AD29" s="431"/>
      <c r="AE29" s="431"/>
      <c r="AF29" s="431"/>
      <c r="AG29" s="432"/>
      <c r="AH29" s="458">
        <v>61</v>
      </c>
      <c r="AI29" s="459"/>
      <c r="AJ29" s="459"/>
      <c r="AK29" s="459"/>
      <c r="AL29" s="501"/>
      <c r="AM29" s="458">
        <v>171532</v>
      </c>
      <c r="AN29" s="459"/>
      <c r="AO29" s="459"/>
      <c r="AP29" s="459"/>
      <c r="AQ29" s="459"/>
      <c r="AR29" s="501"/>
      <c r="AS29" s="458">
        <v>2812</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162428</v>
      </c>
      <c r="BO29" s="439"/>
      <c r="BP29" s="439"/>
      <c r="BQ29" s="439"/>
      <c r="BR29" s="439"/>
      <c r="BS29" s="439"/>
      <c r="BT29" s="439"/>
      <c r="BU29" s="440"/>
      <c r="BV29" s="438">
        <v>242425</v>
      </c>
      <c r="BW29" s="439"/>
      <c r="BX29" s="439"/>
      <c r="BY29" s="439"/>
      <c r="BZ29" s="439"/>
      <c r="CA29" s="439"/>
      <c r="CB29" s="439"/>
      <c r="CC29" s="440"/>
      <c r="CD29" s="192"/>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96.7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658399</v>
      </c>
      <c r="BO30" s="548"/>
      <c r="BP30" s="548"/>
      <c r="BQ30" s="548"/>
      <c r="BR30" s="548"/>
      <c r="BS30" s="548"/>
      <c r="BT30" s="548"/>
      <c r="BU30" s="549"/>
      <c r="BV30" s="547">
        <v>719105</v>
      </c>
      <c r="BW30" s="548"/>
      <c r="BX30" s="548"/>
      <c r="BY30" s="548"/>
      <c r="BZ30" s="548"/>
      <c r="CA30" s="548"/>
      <c r="CB30" s="548"/>
      <c r="CC30" s="54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0"/>
    </row>
    <row r="33" spans="1:113" ht="13.5" customHeight="1" x14ac:dyDescent="0.15">
      <c r="A33" s="177"/>
      <c r="B33" s="201"/>
      <c r="C33" s="425" t="s">
        <v>199</v>
      </c>
      <c r="D33" s="425"/>
      <c r="E33" s="396" t="s">
        <v>200</v>
      </c>
      <c r="F33" s="396"/>
      <c r="G33" s="396"/>
      <c r="H33" s="396"/>
      <c r="I33" s="396"/>
      <c r="J33" s="396"/>
      <c r="K33" s="396"/>
      <c r="L33" s="396"/>
      <c r="M33" s="396"/>
      <c r="N33" s="396"/>
      <c r="O33" s="396"/>
      <c r="P33" s="396"/>
      <c r="Q33" s="396"/>
      <c r="R33" s="396"/>
      <c r="S33" s="396"/>
      <c r="T33" s="202"/>
      <c r="U33" s="425" t="s">
        <v>199</v>
      </c>
      <c r="V33" s="425"/>
      <c r="W33" s="396" t="s">
        <v>200</v>
      </c>
      <c r="X33" s="396"/>
      <c r="Y33" s="396"/>
      <c r="Z33" s="396"/>
      <c r="AA33" s="396"/>
      <c r="AB33" s="396"/>
      <c r="AC33" s="396"/>
      <c r="AD33" s="396"/>
      <c r="AE33" s="396"/>
      <c r="AF33" s="396"/>
      <c r="AG33" s="396"/>
      <c r="AH33" s="396"/>
      <c r="AI33" s="396"/>
      <c r="AJ33" s="396"/>
      <c r="AK33" s="396"/>
      <c r="AL33" s="202"/>
      <c r="AM33" s="425" t="s">
        <v>199</v>
      </c>
      <c r="AN33" s="425"/>
      <c r="AO33" s="396" t="s">
        <v>201</v>
      </c>
      <c r="AP33" s="396"/>
      <c r="AQ33" s="396"/>
      <c r="AR33" s="396"/>
      <c r="AS33" s="396"/>
      <c r="AT33" s="396"/>
      <c r="AU33" s="396"/>
      <c r="AV33" s="396"/>
      <c r="AW33" s="396"/>
      <c r="AX33" s="396"/>
      <c r="AY33" s="396"/>
      <c r="AZ33" s="396"/>
      <c r="BA33" s="396"/>
      <c r="BB33" s="396"/>
      <c r="BC33" s="396"/>
      <c r="BD33" s="203"/>
      <c r="BE33" s="396" t="s">
        <v>202</v>
      </c>
      <c r="BF33" s="396"/>
      <c r="BG33" s="396" t="s">
        <v>203</v>
      </c>
      <c r="BH33" s="396"/>
      <c r="BI33" s="396"/>
      <c r="BJ33" s="396"/>
      <c r="BK33" s="396"/>
      <c r="BL33" s="396"/>
      <c r="BM33" s="396"/>
      <c r="BN33" s="396"/>
      <c r="BO33" s="396"/>
      <c r="BP33" s="396"/>
      <c r="BQ33" s="396"/>
      <c r="BR33" s="396"/>
      <c r="BS33" s="396"/>
      <c r="BT33" s="396"/>
      <c r="BU33" s="396"/>
      <c r="BV33" s="203"/>
      <c r="BW33" s="425" t="s">
        <v>202</v>
      </c>
      <c r="BX33" s="425"/>
      <c r="BY33" s="396" t="s">
        <v>204</v>
      </c>
      <c r="BZ33" s="396"/>
      <c r="CA33" s="396"/>
      <c r="CB33" s="396"/>
      <c r="CC33" s="396"/>
      <c r="CD33" s="396"/>
      <c r="CE33" s="396"/>
      <c r="CF33" s="396"/>
      <c r="CG33" s="396"/>
      <c r="CH33" s="396"/>
      <c r="CI33" s="396"/>
      <c r="CJ33" s="396"/>
      <c r="CK33" s="396"/>
      <c r="CL33" s="396"/>
      <c r="CM33" s="396"/>
      <c r="CN33" s="202"/>
      <c r="CO33" s="425" t="s">
        <v>199</v>
      </c>
      <c r="CP33" s="425"/>
      <c r="CQ33" s="396" t="s">
        <v>205</v>
      </c>
      <c r="CR33" s="396"/>
      <c r="CS33" s="396"/>
      <c r="CT33" s="396"/>
      <c r="CU33" s="396"/>
      <c r="CV33" s="396"/>
      <c r="CW33" s="396"/>
      <c r="CX33" s="396"/>
      <c r="CY33" s="396"/>
      <c r="CZ33" s="396"/>
      <c r="DA33" s="396"/>
      <c r="DB33" s="396"/>
      <c r="DC33" s="396"/>
      <c r="DD33" s="396"/>
      <c r="DE33" s="396"/>
      <c r="DF33" s="202"/>
      <c r="DG33" s="596" t="s">
        <v>206</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t="str">
        <f>IF(AO34="","",MAX(C34:D43,U34:V43)+1)</f>
        <v/>
      </c>
      <c r="AN34" s="597"/>
      <c r="AO34" s="598"/>
      <c r="AP34" s="598"/>
      <c r="AQ34" s="598"/>
      <c r="AR34" s="598"/>
      <c r="AS34" s="598"/>
      <c r="AT34" s="598"/>
      <c r="AU34" s="598"/>
      <c r="AV34" s="598"/>
      <c r="AW34" s="598"/>
      <c r="AX34" s="598"/>
      <c r="AY34" s="598"/>
      <c r="AZ34" s="598"/>
      <c r="BA34" s="598"/>
      <c r="BB34" s="598"/>
      <c r="BC34" s="598"/>
      <c r="BD34" s="177"/>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77"/>
      <c r="BW34" s="597">
        <f>IF(BY34="","",MAX(C34:D43,U34:V43,AM34:AN43,BE34:BF43)+1)</f>
        <v>7</v>
      </c>
      <c r="BX34" s="597"/>
      <c r="BY34" s="598" t="str">
        <f>IF('各会計、関係団体の財政状況及び健全化判断比率'!B68="","",'各会計、関係団体の財政状況及び健全化判断比率'!B68)</f>
        <v>西天北五町衛生施設組合</v>
      </c>
      <c r="BZ34" s="598"/>
      <c r="CA34" s="598"/>
      <c r="CB34" s="598"/>
      <c r="CC34" s="598"/>
      <c r="CD34" s="598"/>
      <c r="CE34" s="598"/>
      <c r="CF34" s="598"/>
      <c r="CG34" s="598"/>
      <c r="CH34" s="598"/>
      <c r="CI34" s="598"/>
      <c r="CJ34" s="598"/>
      <c r="CK34" s="598"/>
      <c r="CL34" s="598"/>
      <c r="CM34" s="598"/>
      <c r="CN34" s="177"/>
      <c r="CO34" s="597">
        <f>IF(CQ34="","",MAX(C34:D43,U34:V43,AM34:AN43,BE34:BF43,BW34:BX43)+1)</f>
        <v>10</v>
      </c>
      <c r="CP34" s="597"/>
      <c r="CQ34" s="598" t="str">
        <f>IF('各会計、関係団体の財政状況及び健全化判断比率'!BS7="","",'各会計、関係団体の財政状況及び健全化判断比率'!BS7)</f>
        <v>株式会社　中川町地域開発振興公社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f t="shared" ref="BE35:BE43" si="1">IF(BG35="","",BE34+1)</f>
        <v>6</v>
      </c>
      <c r="BF35" s="597"/>
      <c r="BG35" s="598" t="str">
        <f>IF('各会計、関係団体の財政状況及び健全化判断比率'!B32="","",'各会計、関係団体の財政状況及び健全化判断比率'!B32)</f>
        <v>農業集落排水事業特別会計</v>
      </c>
      <c r="BH35" s="598"/>
      <c r="BI35" s="598"/>
      <c r="BJ35" s="598"/>
      <c r="BK35" s="598"/>
      <c r="BL35" s="598"/>
      <c r="BM35" s="598"/>
      <c r="BN35" s="598"/>
      <c r="BO35" s="598"/>
      <c r="BP35" s="598"/>
      <c r="BQ35" s="598"/>
      <c r="BR35" s="598"/>
      <c r="BS35" s="598"/>
      <c r="BT35" s="598"/>
      <c r="BU35" s="598"/>
      <c r="BV35" s="177"/>
      <c r="BW35" s="597">
        <f t="shared" ref="BW35:BW43" si="2">IF(BY35="","",BW34+1)</f>
        <v>8</v>
      </c>
      <c r="BX35" s="597"/>
      <c r="BY35" s="598" t="str">
        <f>IF('各会計、関係団体の財政状況及び健全化判断比率'!B69="","",'各会計、関係団体の財政状況及び健全化判断比率'!B69)</f>
        <v>上川北部消防事務組合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9</v>
      </c>
      <c r="BX36" s="597"/>
      <c r="BY36" s="598" t="str">
        <f>IF('各会計、関係団体の財政状況及び健全化判断比率'!B70="","",'各会計、関係団体の財政状況及び健全化判断比率'!B70)</f>
        <v>上川教育研修センター組合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TXuUmErgKOlly1Ub7phEpDFMzHZxaboJLdGyGsJmT496gWRUsIh4rHvuPYsExBZO9HvNcQlgBvtzbKA5aGTXA==" saltValue="wobFKgO0ZiveEwmKb3c2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0" t="s">
        <v>570</v>
      </c>
      <c r="D34" s="1150"/>
      <c r="E34" s="1151"/>
      <c r="F34" s="32">
        <v>8.4499999999999993</v>
      </c>
      <c r="G34" s="33">
        <v>11.57</v>
      </c>
      <c r="H34" s="33">
        <v>9.3699999999999992</v>
      </c>
      <c r="I34" s="33">
        <v>5.69</v>
      </c>
      <c r="J34" s="34">
        <v>3.36</v>
      </c>
      <c r="K34" s="22"/>
      <c r="L34" s="22"/>
      <c r="M34" s="22"/>
      <c r="N34" s="22"/>
      <c r="O34" s="22"/>
      <c r="P34" s="22"/>
    </row>
    <row r="35" spans="1:16" ht="39" customHeight="1" x14ac:dyDescent="0.15">
      <c r="A35" s="22"/>
      <c r="B35" s="35"/>
      <c r="C35" s="1144" t="s">
        <v>571</v>
      </c>
      <c r="D35" s="1145"/>
      <c r="E35" s="1146"/>
      <c r="F35" s="36">
        <v>0</v>
      </c>
      <c r="G35" s="37">
        <v>0</v>
      </c>
      <c r="H35" s="37">
        <v>0</v>
      </c>
      <c r="I35" s="37">
        <v>0</v>
      </c>
      <c r="J35" s="38">
        <v>0</v>
      </c>
      <c r="K35" s="22"/>
      <c r="L35" s="22"/>
      <c r="M35" s="22"/>
      <c r="N35" s="22"/>
      <c r="O35" s="22"/>
      <c r="P35" s="22"/>
    </row>
    <row r="36" spans="1:16" ht="39" customHeight="1" x14ac:dyDescent="0.15">
      <c r="A36" s="22"/>
      <c r="B36" s="35"/>
      <c r="C36" s="1144" t="s">
        <v>572</v>
      </c>
      <c r="D36" s="1145"/>
      <c r="E36" s="1146"/>
      <c r="F36" s="36">
        <v>0</v>
      </c>
      <c r="G36" s="37">
        <v>0</v>
      </c>
      <c r="H36" s="37">
        <v>0</v>
      </c>
      <c r="I36" s="37">
        <v>0</v>
      </c>
      <c r="J36" s="38">
        <v>0</v>
      </c>
      <c r="K36" s="22"/>
      <c r="L36" s="22"/>
      <c r="M36" s="22"/>
      <c r="N36" s="22"/>
      <c r="O36" s="22"/>
      <c r="P36" s="22"/>
    </row>
    <row r="37" spans="1:16" ht="39" customHeight="1" x14ac:dyDescent="0.15">
      <c r="A37" s="22"/>
      <c r="B37" s="35"/>
      <c r="C37" s="1144" t="s">
        <v>573</v>
      </c>
      <c r="D37" s="1145"/>
      <c r="E37" s="1146"/>
      <c r="F37" s="36">
        <v>0</v>
      </c>
      <c r="G37" s="37">
        <v>0</v>
      </c>
      <c r="H37" s="37">
        <v>0</v>
      </c>
      <c r="I37" s="37">
        <v>0</v>
      </c>
      <c r="J37" s="38">
        <v>0</v>
      </c>
      <c r="K37" s="22"/>
      <c r="L37" s="22"/>
      <c r="M37" s="22"/>
      <c r="N37" s="22"/>
      <c r="O37" s="22"/>
      <c r="P37" s="22"/>
    </row>
    <row r="38" spans="1:16" ht="39" customHeight="1" x14ac:dyDescent="0.15">
      <c r="A38" s="22"/>
      <c r="B38" s="35"/>
      <c r="C38" s="1144" t="s">
        <v>574</v>
      </c>
      <c r="D38" s="1145"/>
      <c r="E38" s="1146"/>
      <c r="F38" s="36">
        <v>7.0000000000000007E-2</v>
      </c>
      <c r="G38" s="37">
        <v>0</v>
      </c>
      <c r="H38" s="37">
        <v>0</v>
      </c>
      <c r="I38" s="37">
        <v>0</v>
      </c>
      <c r="J38" s="38">
        <v>0</v>
      </c>
      <c r="K38" s="22"/>
      <c r="L38" s="22"/>
      <c r="M38" s="22"/>
      <c r="N38" s="22"/>
      <c r="O38" s="22"/>
      <c r="P38" s="22"/>
    </row>
    <row r="39" spans="1:16" ht="39" customHeight="1" x14ac:dyDescent="0.15">
      <c r="A39" s="22"/>
      <c r="B39" s="35"/>
      <c r="C39" s="1144" t="s">
        <v>575</v>
      </c>
      <c r="D39" s="1145"/>
      <c r="E39" s="1146"/>
      <c r="F39" s="36">
        <v>0.01</v>
      </c>
      <c r="G39" s="37">
        <v>0</v>
      </c>
      <c r="H39" s="37">
        <v>0</v>
      </c>
      <c r="I39" s="37">
        <v>0</v>
      </c>
      <c r="J39" s="38">
        <v>0</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576</v>
      </c>
      <c r="D42" s="1145"/>
      <c r="E42" s="1146"/>
      <c r="F42" s="36" t="s">
        <v>522</v>
      </c>
      <c r="G42" s="37" t="s">
        <v>522</v>
      </c>
      <c r="H42" s="37" t="s">
        <v>522</v>
      </c>
      <c r="I42" s="37" t="s">
        <v>522</v>
      </c>
      <c r="J42" s="38" t="s">
        <v>522</v>
      </c>
      <c r="K42" s="22"/>
      <c r="L42" s="22"/>
      <c r="M42" s="22"/>
      <c r="N42" s="22"/>
      <c r="O42" s="22"/>
      <c r="P42" s="22"/>
    </row>
    <row r="43" spans="1:16" ht="39" customHeight="1" thickBot="1" x14ac:dyDescent="0.2">
      <c r="A43" s="22"/>
      <c r="B43" s="40"/>
      <c r="C43" s="1147" t="s">
        <v>577</v>
      </c>
      <c r="D43" s="1148"/>
      <c r="E43" s="1149"/>
      <c r="F43" s="41" t="s">
        <v>522</v>
      </c>
      <c r="G43" s="42" t="s">
        <v>522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9qGQSk+lq//ZJQ2s5rNLQzofce6DYwMmK0ij7pZmoRaRbBsakEt2+/FfSgBNS/a9THw6oENceLykr7rEChUyA==" saltValue="VcX6kdvlgCZ1O9I3rcA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2" t="s">
        <v>10</v>
      </c>
      <c r="C45" s="1153"/>
      <c r="D45" s="58"/>
      <c r="E45" s="1158" t="s">
        <v>11</v>
      </c>
      <c r="F45" s="1158"/>
      <c r="G45" s="1158"/>
      <c r="H45" s="1158"/>
      <c r="I45" s="1158"/>
      <c r="J45" s="1159"/>
      <c r="K45" s="59">
        <v>614</v>
      </c>
      <c r="L45" s="60">
        <v>685</v>
      </c>
      <c r="M45" s="60">
        <v>691</v>
      </c>
      <c r="N45" s="60">
        <v>735</v>
      </c>
      <c r="O45" s="61">
        <v>745</v>
      </c>
      <c r="P45" s="48"/>
      <c r="Q45" s="48"/>
      <c r="R45" s="48"/>
      <c r="S45" s="48"/>
      <c r="T45" s="48"/>
      <c r="U45" s="48"/>
    </row>
    <row r="46" spans="1:21" ht="30.75" customHeight="1" x14ac:dyDescent="0.15">
      <c r="A46" s="48"/>
      <c r="B46" s="1154"/>
      <c r="C46" s="1155"/>
      <c r="D46" s="62"/>
      <c r="E46" s="1160" t="s">
        <v>12</v>
      </c>
      <c r="F46" s="1160"/>
      <c r="G46" s="1160"/>
      <c r="H46" s="1160"/>
      <c r="I46" s="1160"/>
      <c r="J46" s="1161"/>
      <c r="K46" s="63" t="s">
        <v>522</v>
      </c>
      <c r="L46" s="64" t="s">
        <v>522</v>
      </c>
      <c r="M46" s="64" t="s">
        <v>522</v>
      </c>
      <c r="N46" s="64" t="s">
        <v>522</v>
      </c>
      <c r="O46" s="65" t="s">
        <v>522</v>
      </c>
      <c r="P46" s="48"/>
      <c r="Q46" s="48"/>
      <c r="R46" s="48"/>
      <c r="S46" s="48"/>
      <c r="T46" s="48"/>
      <c r="U46" s="48"/>
    </row>
    <row r="47" spans="1:21" ht="30.75" customHeight="1" x14ac:dyDescent="0.15">
      <c r="A47" s="48"/>
      <c r="B47" s="1154"/>
      <c r="C47" s="1155"/>
      <c r="D47" s="62"/>
      <c r="E47" s="1160" t="s">
        <v>13</v>
      </c>
      <c r="F47" s="1160"/>
      <c r="G47" s="1160"/>
      <c r="H47" s="1160"/>
      <c r="I47" s="1160"/>
      <c r="J47" s="1161"/>
      <c r="K47" s="63" t="s">
        <v>522</v>
      </c>
      <c r="L47" s="64" t="s">
        <v>522</v>
      </c>
      <c r="M47" s="64" t="s">
        <v>522</v>
      </c>
      <c r="N47" s="64" t="s">
        <v>522</v>
      </c>
      <c r="O47" s="65" t="s">
        <v>522</v>
      </c>
      <c r="P47" s="48"/>
      <c r="Q47" s="48"/>
      <c r="R47" s="48"/>
      <c r="S47" s="48"/>
      <c r="T47" s="48"/>
      <c r="U47" s="48"/>
    </row>
    <row r="48" spans="1:21" ht="30.75" customHeight="1" x14ac:dyDescent="0.15">
      <c r="A48" s="48"/>
      <c r="B48" s="1154"/>
      <c r="C48" s="1155"/>
      <c r="D48" s="62"/>
      <c r="E48" s="1160" t="s">
        <v>14</v>
      </c>
      <c r="F48" s="1160"/>
      <c r="G48" s="1160"/>
      <c r="H48" s="1160"/>
      <c r="I48" s="1160"/>
      <c r="J48" s="1161"/>
      <c r="K48" s="63">
        <v>67</v>
      </c>
      <c r="L48" s="64">
        <v>66</v>
      </c>
      <c r="M48" s="64">
        <v>64</v>
      </c>
      <c r="N48" s="64">
        <v>65</v>
      </c>
      <c r="O48" s="65">
        <v>69</v>
      </c>
      <c r="P48" s="48"/>
      <c r="Q48" s="48"/>
      <c r="R48" s="48"/>
      <c r="S48" s="48"/>
      <c r="T48" s="48"/>
      <c r="U48" s="48"/>
    </row>
    <row r="49" spans="1:21" ht="30.75" customHeight="1" x14ac:dyDescent="0.15">
      <c r="A49" s="48"/>
      <c r="B49" s="1154"/>
      <c r="C49" s="1155"/>
      <c r="D49" s="62"/>
      <c r="E49" s="1160" t="s">
        <v>15</v>
      </c>
      <c r="F49" s="1160"/>
      <c r="G49" s="1160"/>
      <c r="H49" s="1160"/>
      <c r="I49" s="1160"/>
      <c r="J49" s="1161"/>
      <c r="K49" s="63" t="s">
        <v>522</v>
      </c>
      <c r="L49" s="64" t="s">
        <v>522</v>
      </c>
      <c r="M49" s="64" t="s">
        <v>522</v>
      </c>
      <c r="N49" s="64" t="s">
        <v>522</v>
      </c>
      <c r="O49" s="65" t="s">
        <v>522</v>
      </c>
      <c r="P49" s="48"/>
      <c r="Q49" s="48"/>
      <c r="R49" s="48"/>
      <c r="S49" s="48"/>
      <c r="T49" s="48"/>
      <c r="U49" s="48"/>
    </row>
    <row r="50" spans="1:21" ht="30.75" customHeight="1" x14ac:dyDescent="0.15">
      <c r="A50" s="48"/>
      <c r="B50" s="1154"/>
      <c r="C50" s="1155"/>
      <c r="D50" s="62"/>
      <c r="E50" s="1160" t="s">
        <v>16</v>
      </c>
      <c r="F50" s="1160"/>
      <c r="G50" s="1160"/>
      <c r="H50" s="1160"/>
      <c r="I50" s="1160"/>
      <c r="J50" s="1161"/>
      <c r="K50" s="63" t="s">
        <v>522</v>
      </c>
      <c r="L50" s="64" t="s">
        <v>522</v>
      </c>
      <c r="M50" s="64" t="s">
        <v>522</v>
      </c>
      <c r="N50" s="64" t="s">
        <v>522</v>
      </c>
      <c r="O50" s="65" t="s">
        <v>522</v>
      </c>
      <c r="P50" s="48"/>
      <c r="Q50" s="48"/>
      <c r="R50" s="48"/>
      <c r="S50" s="48"/>
      <c r="T50" s="48"/>
      <c r="U50" s="48"/>
    </row>
    <row r="51" spans="1:21" ht="30.75" customHeight="1" x14ac:dyDescent="0.15">
      <c r="A51" s="48"/>
      <c r="B51" s="1156"/>
      <c r="C51" s="1157"/>
      <c r="D51" s="66"/>
      <c r="E51" s="1160" t="s">
        <v>17</v>
      </c>
      <c r="F51" s="1160"/>
      <c r="G51" s="1160"/>
      <c r="H51" s="1160"/>
      <c r="I51" s="1160"/>
      <c r="J51" s="1161"/>
      <c r="K51" s="63">
        <v>0</v>
      </c>
      <c r="L51" s="64">
        <v>0</v>
      </c>
      <c r="M51" s="64">
        <v>0</v>
      </c>
      <c r="N51" s="64">
        <v>0</v>
      </c>
      <c r="O51" s="65">
        <v>0</v>
      </c>
      <c r="P51" s="48"/>
      <c r="Q51" s="48"/>
      <c r="R51" s="48"/>
      <c r="S51" s="48"/>
      <c r="T51" s="48"/>
      <c r="U51" s="48"/>
    </row>
    <row r="52" spans="1:21" ht="30.75" customHeight="1" x14ac:dyDescent="0.15">
      <c r="A52" s="48"/>
      <c r="B52" s="1162" t="s">
        <v>18</v>
      </c>
      <c r="C52" s="1163"/>
      <c r="D52" s="66"/>
      <c r="E52" s="1160" t="s">
        <v>19</v>
      </c>
      <c r="F52" s="1160"/>
      <c r="G52" s="1160"/>
      <c r="H52" s="1160"/>
      <c r="I52" s="1160"/>
      <c r="J52" s="1161"/>
      <c r="K52" s="63">
        <v>467</v>
      </c>
      <c r="L52" s="64">
        <v>511</v>
      </c>
      <c r="M52" s="64">
        <v>507</v>
      </c>
      <c r="N52" s="64">
        <v>538</v>
      </c>
      <c r="O52" s="65">
        <v>537</v>
      </c>
      <c r="P52" s="48"/>
      <c r="Q52" s="48"/>
      <c r="R52" s="48"/>
      <c r="S52" s="48"/>
      <c r="T52" s="48"/>
      <c r="U52" s="48"/>
    </row>
    <row r="53" spans="1:21" ht="30.75" customHeight="1" thickBot="1" x14ac:dyDescent="0.2">
      <c r="A53" s="48"/>
      <c r="B53" s="1164" t="s">
        <v>20</v>
      </c>
      <c r="C53" s="1165"/>
      <c r="D53" s="67"/>
      <c r="E53" s="1166" t="s">
        <v>21</v>
      </c>
      <c r="F53" s="1166"/>
      <c r="G53" s="1166"/>
      <c r="H53" s="1166"/>
      <c r="I53" s="1166"/>
      <c r="J53" s="1167"/>
      <c r="K53" s="68">
        <v>214</v>
      </c>
      <c r="L53" s="69">
        <v>240</v>
      </c>
      <c r="M53" s="69">
        <v>248</v>
      </c>
      <c r="N53" s="69">
        <v>262</v>
      </c>
      <c r="O53" s="70">
        <v>277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8" t="s">
        <v>25</v>
      </c>
      <c r="C58" s="1169"/>
      <c r="D58" s="1174" t="s">
        <v>26</v>
      </c>
      <c r="E58" s="1175"/>
      <c r="F58" s="1175"/>
      <c r="G58" s="1175"/>
      <c r="H58" s="1175"/>
      <c r="I58" s="1175"/>
      <c r="J58" s="1176"/>
      <c r="K58" s="83"/>
      <c r="L58" s="84"/>
      <c r="M58" s="84"/>
      <c r="N58" s="84"/>
      <c r="O58" s="85"/>
    </row>
    <row r="59" spans="1:21" ht="31.5" customHeight="1" x14ac:dyDescent="0.15">
      <c r="B59" s="1170"/>
      <c r="C59" s="1171"/>
      <c r="D59" s="1177" t="s">
        <v>27</v>
      </c>
      <c r="E59" s="1178"/>
      <c r="F59" s="1178"/>
      <c r="G59" s="1178"/>
      <c r="H59" s="1178"/>
      <c r="I59" s="1178"/>
      <c r="J59" s="1179"/>
      <c r="K59" s="86"/>
      <c r="L59" s="87"/>
      <c r="M59" s="87"/>
      <c r="N59" s="87"/>
      <c r="O59" s="88"/>
    </row>
    <row r="60" spans="1:21" ht="31.5" customHeight="1" thickBot="1" x14ac:dyDescent="0.2">
      <c r="B60" s="1172"/>
      <c r="C60" s="1173"/>
      <c r="D60" s="1180" t="s">
        <v>28</v>
      </c>
      <c r="E60" s="1181"/>
      <c r="F60" s="1181"/>
      <c r="G60" s="1181"/>
      <c r="H60" s="1181"/>
      <c r="I60" s="1181"/>
      <c r="J60" s="1182"/>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P511XvtpL60waYucYr/M1ZyxpjGdr7fQtnxDfYlhqtd6ArUGitjQgLapVVZzpMlcBLwSHY+1RfJUxNQjFuthw==" saltValue="AJEfg7xxNqV2rFVT9yUW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83" t="s">
        <v>31</v>
      </c>
      <c r="C41" s="1184"/>
      <c r="D41" s="105"/>
      <c r="E41" s="1189" t="s">
        <v>32</v>
      </c>
      <c r="F41" s="1189"/>
      <c r="G41" s="1189"/>
      <c r="H41" s="1190"/>
      <c r="I41" s="351">
        <v>5822</v>
      </c>
      <c r="J41" s="352">
        <v>5564</v>
      </c>
      <c r="K41" s="352">
        <v>5411</v>
      </c>
      <c r="L41" s="352">
        <v>5039</v>
      </c>
      <c r="M41" s="353">
        <v>4547</v>
      </c>
    </row>
    <row r="42" spans="2:13" ht="27.75" customHeight="1" x14ac:dyDescent="0.15">
      <c r="B42" s="1185"/>
      <c r="C42" s="1186"/>
      <c r="D42" s="106"/>
      <c r="E42" s="1191" t="s">
        <v>33</v>
      </c>
      <c r="F42" s="1191"/>
      <c r="G42" s="1191"/>
      <c r="H42" s="1192"/>
      <c r="I42" s="354" t="s">
        <v>522</v>
      </c>
      <c r="J42" s="355" t="s">
        <v>522</v>
      </c>
      <c r="K42" s="355" t="s">
        <v>522</v>
      </c>
      <c r="L42" s="355" t="s">
        <v>522</v>
      </c>
      <c r="M42" s="356" t="s">
        <v>522</v>
      </c>
    </row>
    <row r="43" spans="2:13" ht="27.75" customHeight="1" x14ac:dyDescent="0.15">
      <c r="B43" s="1185"/>
      <c r="C43" s="1186"/>
      <c r="D43" s="106"/>
      <c r="E43" s="1191" t="s">
        <v>34</v>
      </c>
      <c r="F43" s="1191"/>
      <c r="G43" s="1191"/>
      <c r="H43" s="1192"/>
      <c r="I43" s="354">
        <v>810</v>
      </c>
      <c r="J43" s="355">
        <v>897</v>
      </c>
      <c r="K43" s="355">
        <v>895</v>
      </c>
      <c r="L43" s="355">
        <v>855</v>
      </c>
      <c r="M43" s="356">
        <v>842</v>
      </c>
    </row>
    <row r="44" spans="2:13" ht="27.75" customHeight="1" x14ac:dyDescent="0.15">
      <c r="B44" s="1185"/>
      <c r="C44" s="1186"/>
      <c r="D44" s="106"/>
      <c r="E44" s="1191" t="s">
        <v>35</v>
      </c>
      <c r="F44" s="1191"/>
      <c r="G44" s="1191"/>
      <c r="H44" s="1192"/>
      <c r="I44" s="354" t="s">
        <v>522</v>
      </c>
      <c r="J44" s="355" t="s">
        <v>522</v>
      </c>
      <c r="K44" s="355" t="s">
        <v>522</v>
      </c>
      <c r="L44" s="355" t="s">
        <v>522</v>
      </c>
      <c r="M44" s="356" t="s">
        <v>522</v>
      </c>
    </row>
    <row r="45" spans="2:13" ht="27.75" customHeight="1" x14ac:dyDescent="0.15">
      <c r="B45" s="1185"/>
      <c r="C45" s="1186"/>
      <c r="D45" s="106"/>
      <c r="E45" s="1191" t="s">
        <v>36</v>
      </c>
      <c r="F45" s="1191"/>
      <c r="G45" s="1191"/>
      <c r="H45" s="1192"/>
      <c r="I45" s="354">
        <v>267</v>
      </c>
      <c r="J45" s="355">
        <v>191</v>
      </c>
      <c r="K45" s="355">
        <v>218</v>
      </c>
      <c r="L45" s="355">
        <v>217</v>
      </c>
      <c r="M45" s="356">
        <v>322</v>
      </c>
    </row>
    <row r="46" spans="2:13" ht="27.75" customHeight="1" x14ac:dyDescent="0.15">
      <c r="B46" s="1185"/>
      <c r="C46" s="1186"/>
      <c r="D46" s="107"/>
      <c r="E46" s="1191" t="s">
        <v>37</v>
      </c>
      <c r="F46" s="1191"/>
      <c r="G46" s="1191"/>
      <c r="H46" s="1192"/>
      <c r="I46" s="354" t="s">
        <v>522</v>
      </c>
      <c r="J46" s="355" t="s">
        <v>522</v>
      </c>
      <c r="K46" s="355" t="s">
        <v>522</v>
      </c>
      <c r="L46" s="355" t="s">
        <v>522</v>
      </c>
      <c r="M46" s="356" t="s">
        <v>522</v>
      </c>
    </row>
    <row r="47" spans="2:13" ht="27.75" customHeight="1" x14ac:dyDescent="0.15">
      <c r="B47" s="1185"/>
      <c r="C47" s="1186"/>
      <c r="D47" s="108"/>
      <c r="E47" s="1193" t="s">
        <v>38</v>
      </c>
      <c r="F47" s="1194"/>
      <c r="G47" s="1194"/>
      <c r="H47" s="1195"/>
      <c r="I47" s="354" t="s">
        <v>522</v>
      </c>
      <c r="J47" s="355" t="s">
        <v>522</v>
      </c>
      <c r="K47" s="355" t="s">
        <v>522</v>
      </c>
      <c r="L47" s="355" t="s">
        <v>522</v>
      </c>
      <c r="M47" s="356" t="s">
        <v>522</v>
      </c>
    </row>
    <row r="48" spans="2:13" ht="27.75" customHeight="1" x14ac:dyDescent="0.15">
      <c r="B48" s="1185"/>
      <c r="C48" s="1186"/>
      <c r="D48" s="106"/>
      <c r="E48" s="1191" t="s">
        <v>39</v>
      </c>
      <c r="F48" s="1191"/>
      <c r="G48" s="1191"/>
      <c r="H48" s="1192"/>
      <c r="I48" s="354" t="s">
        <v>522</v>
      </c>
      <c r="J48" s="355" t="s">
        <v>522</v>
      </c>
      <c r="K48" s="355" t="s">
        <v>522</v>
      </c>
      <c r="L48" s="355" t="s">
        <v>522</v>
      </c>
      <c r="M48" s="356" t="s">
        <v>522</v>
      </c>
    </row>
    <row r="49" spans="2:13" ht="27.75" customHeight="1" x14ac:dyDescent="0.15">
      <c r="B49" s="1187"/>
      <c r="C49" s="1188"/>
      <c r="D49" s="106"/>
      <c r="E49" s="1191" t="s">
        <v>40</v>
      </c>
      <c r="F49" s="1191"/>
      <c r="G49" s="1191"/>
      <c r="H49" s="1192"/>
      <c r="I49" s="354" t="s">
        <v>522</v>
      </c>
      <c r="J49" s="355" t="s">
        <v>522</v>
      </c>
      <c r="K49" s="355" t="s">
        <v>522</v>
      </c>
      <c r="L49" s="355" t="s">
        <v>522</v>
      </c>
      <c r="M49" s="356" t="s">
        <v>522</v>
      </c>
    </row>
    <row r="50" spans="2:13" ht="27.75" customHeight="1" x14ac:dyDescent="0.15">
      <c r="B50" s="1196" t="s">
        <v>41</v>
      </c>
      <c r="C50" s="1197"/>
      <c r="D50" s="109"/>
      <c r="E50" s="1191" t="s">
        <v>42</v>
      </c>
      <c r="F50" s="1191"/>
      <c r="G50" s="1191"/>
      <c r="H50" s="1192"/>
      <c r="I50" s="354">
        <v>2177</v>
      </c>
      <c r="J50" s="355">
        <v>2056</v>
      </c>
      <c r="K50" s="355">
        <v>2053</v>
      </c>
      <c r="L50" s="355">
        <v>2066</v>
      </c>
      <c r="M50" s="356">
        <v>1995</v>
      </c>
    </row>
    <row r="51" spans="2:13" ht="27.75" customHeight="1" x14ac:dyDescent="0.15">
      <c r="B51" s="1185"/>
      <c r="C51" s="1186"/>
      <c r="D51" s="106"/>
      <c r="E51" s="1191" t="s">
        <v>43</v>
      </c>
      <c r="F51" s="1191"/>
      <c r="G51" s="1191"/>
      <c r="H51" s="1192"/>
      <c r="I51" s="354">
        <v>229</v>
      </c>
      <c r="J51" s="355">
        <v>207</v>
      </c>
      <c r="K51" s="355">
        <v>175</v>
      </c>
      <c r="L51" s="355">
        <v>142</v>
      </c>
      <c r="M51" s="356">
        <v>88</v>
      </c>
    </row>
    <row r="52" spans="2:13" ht="27.75" customHeight="1" x14ac:dyDescent="0.15">
      <c r="B52" s="1187"/>
      <c r="C52" s="1188"/>
      <c r="D52" s="106"/>
      <c r="E52" s="1191" t="s">
        <v>44</v>
      </c>
      <c r="F52" s="1191"/>
      <c r="G52" s="1191"/>
      <c r="H52" s="1192"/>
      <c r="I52" s="354">
        <v>4953</v>
      </c>
      <c r="J52" s="355">
        <v>4395</v>
      </c>
      <c r="K52" s="355">
        <v>4311</v>
      </c>
      <c r="L52" s="355">
        <v>4070</v>
      </c>
      <c r="M52" s="356">
        <v>3693</v>
      </c>
    </row>
    <row r="53" spans="2:13" ht="27.75" customHeight="1" thickBot="1" x14ac:dyDescent="0.2">
      <c r="B53" s="1198" t="s">
        <v>45</v>
      </c>
      <c r="C53" s="1199"/>
      <c r="D53" s="110"/>
      <c r="E53" s="1200" t="s">
        <v>46</v>
      </c>
      <c r="F53" s="1200"/>
      <c r="G53" s="1200"/>
      <c r="H53" s="1201"/>
      <c r="I53" s="357">
        <v>-460</v>
      </c>
      <c r="J53" s="358">
        <v>-6</v>
      </c>
      <c r="K53" s="358">
        <v>-16</v>
      </c>
      <c r="L53" s="358">
        <v>-167</v>
      </c>
      <c r="M53" s="359">
        <v>-66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ejhFtaNYhpHl5Y99bxRgMWYYLyJzrb8Eyzbx3/BJzVPtCnbobadT8iIq7z3ejPenCD3kHEY+yv7l4NqBj1Z8Q==" saltValue="GiPan7DnzrLZC90NUIoR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0" t="s">
        <v>49</v>
      </c>
      <c r="D55" s="1210"/>
      <c r="E55" s="1211"/>
      <c r="F55" s="122">
        <v>974</v>
      </c>
      <c r="G55" s="122">
        <v>1081</v>
      </c>
      <c r="H55" s="123">
        <v>1151</v>
      </c>
    </row>
    <row r="56" spans="2:8" ht="52.5" customHeight="1" x14ac:dyDescent="0.15">
      <c r="B56" s="124"/>
      <c r="C56" s="1212" t="s">
        <v>50</v>
      </c>
      <c r="D56" s="1212"/>
      <c r="E56" s="1213"/>
      <c r="F56" s="125">
        <v>303</v>
      </c>
      <c r="G56" s="125">
        <v>242</v>
      </c>
      <c r="H56" s="126">
        <v>162</v>
      </c>
    </row>
    <row r="57" spans="2:8" ht="53.25" customHeight="1" x14ac:dyDescent="0.15">
      <c r="B57" s="124"/>
      <c r="C57" s="1214" t="s">
        <v>51</v>
      </c>
      <c r="D57" s="1214"/>
      <c r="E57" s="1215"/>
      <c r="F57" s="127">
        <v>748</v>
      </c>
      <c r="G57" s="127">
        <v>719</v>
      </c>
      <c r="H57" s="128">
        <v>658</v>
      </c>
    </row>
    <row r="58" spans="2:8" ht="45.75" customHeight="1" x14ac:dyDescent="0.15">
      <c r="B58" s="129"/>
      <c r="C58" s="1202" t="s">
        <v>589</v>
      </c>
      <c r="D58" s="1203"/>
      <c r="E58" s="1204"/>
      <c r="F58" s="360">
        <v>508</v>
      </c>
      <c r="G58" s="360">
        <v>476</v>
      </c>
      <c r="H58" s="361">
        <v>411</v>
      </c>
    </row>
    <row r="59" spans="2:8" ht="45.75" customHeight="1" x14ac:dyDescent="0.15">
      <c r="B59" s="129"/>
      <c r="C59" s="1202" t="s">
        <v>590</v>
      </c>
      <c r="D59" s="1203"/>
      <c r="E59" s="1204"/>
      <c r="F59" s="360">
        <v>104</v>
      </c>
      <c r="G59" s="360">
        <v>104</v>
      </c>
      <c r="H59" s="361">
        <v>104</v>
      </c>
    </row>
    <row r="60" spans="2:8" ht="45.75" customHeight="1" x14ac:dyDescent="0.15">
      <c r="B60" s="129"/>
      <c r="C60" s="1202" t="s">
        <v>591</v>
      </c>
      <c r="D60" s="1203"/>
      <c r="E60" s="1204"/>
      <c r="F60" s="360">
        <v>103</v>
      </c>
      <c r="G60" s="360">
        <v>103</v>
      </c>
      <c r="H60" s="361">
        <v>103</v>
      </c>
    </row>
    <row r="61" spans="2:8" ht="45.75" customHeight="1" x14ac:dyDescent="0.15">
      <c r="B61" s="129"/>
      <c r="C61" s="1202" t="s">
        <v>592</v>
      </c>
      <c r="D61" s="1203"/>
      <c r="E61" s="1204"/>
      <c r="F61" s="360">
        <v>18</v>
      </c>
      <c r="G61" s="360">
        <v>20</v>
      </c>
      <c r="H61" s="361">
        <v>23</v>
      </c>
    </row>
    <row r="62" spans="2:8" ht="45.75" customHeight="1" thickBot="1" x14ac:dyDescent="0.2">
      <c r="B62" s="130"/>
      <c r="C62" s="1205" t="s">
        <v>593</v>
      </c>
      <c r="D62" s="1206"/>
      <c r="E62" s="1207"/>
      <c r="F62" s="362">
        <v>10</v>
      </c>
      <c r="G62" s="362">
        <v>10</v>
      </c>
      <c r="H62" s="363">
        <v>10</v>
      </c>
    </row>
    <row r="63" spans="2:8" ht="52.5" customHeight="1" thickBot="1" x14ac:dyDescent="0.2">
      <c r="B63" s="131"/>
      <c r="C63" s="1208" t="s">
        <v>52</v>
      </c>
      <c r="D63" s="1208"/>
      <c r="E63" s="1209"/>
      <c r="F63" s="132">
        <v>2025</v>
      </c>
      <c r="G63" s="132">
        <v>2042</v>
      </c>
      <c r="H63" s="133">
        <v>1971</v>
      </c>
    </row>
    <row r="64" spans="2:8" x14ac:dyDescent="0.15"/>
  </sheetData>
  <sheetProtection algorithmName="SHA-512" hashValue="hEUcSz/hAvqR0c/tuMCQZCtHV3wWmcT6Wz3ns3xeb7SQMNltIp8aPZ9nNulB9Cl518CtBtho4YcAyFtNozpoVg==" saltValue="33BOVbOT68sv1FGR2QF8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561</v>
      </c>
      <c r="G2" s="147"/>
      <c r="H2" s="148"/>
    </row>
    <row r="3" spans="1:8" x14ac:dyDescent="0.15">
      <c r="A3" s="144" t="s">
        <v>554</v>
      </c>
      <c r="B3" s="149"/>
      <c r="C3" s="150"/>
      <c r="D3" s="151">
        <v>392815</v>
      </c>
      <c r="E3" s="152"/>
      <c r="F3" s="153">
        <v>228215</v>
      </c>
      <c r="G3" s="154"/>
      <c r="H3" s="155"/>
    </row>
    <row r="4" spans="1:8" x14ac:dyDescent="0.15">
      <c r="A4" s="156"/>
      <c r="B4" s="157"/>
      <c r="C4" s="158"/>
      <c r="D4" s="159">
        <v>167109</v>
      </c>
      <c r="E4" s="160"/>
      <c r="F4" s="161">
        <v>117571</v>
      </c>
      <c r="G4" s="162"/>
      <c r="H4" s="163"/>
    </row>
    <row r="5" spans="1:8" x14ac:dyDescent="0.15">
      <c r="A5" s="144" t="s">
        <v>556</v>
      </c>
      <c r="B5" s="149"/>
      <c r="C5" s="150"/>
      <c r="D5" s="151">
        <v>374768</v>
      </c>
      <c r="E5" s="152"/>
      <c r="F5" s="153">
        <v>264232</v>
      </c>
      <c r="G5" s="154"/>
      <c r="H5" s="155"/>
    </row>
    <row r="6" spans="1:8" x14ac:dyDescent="0.15">
      <c r="A6" s="156"/>
      <c r="B6" s="157"/>
      <c r="C6" s="158"/>
      <c r="D6" s="159">
        <v>108181</v>
      </c>
      <c r="E6" s="160"/>
      <c r="F6" s="161">
        <v>133959</v>
      </c>
      <c r="G6" s="162"/>
      <c r="H6" s="163"/>
    </row>
    <row r="7" spans="1:8" x14ac:dyDescent="0.15">
      <c r="A7" s="144" t="s">
        <v>557</v>
      </c>
      <c r="B7" s="149"/>
      <c r="C7" s="150"/>
      <c r="D7" s="151">
        <v>550831</v>
      </c>
      <c r="E7" s="152"/>
      <c r="F7" s="153">
        <v>263613</v>
      </c>
      <c r="G7" s="154"/>
      <c r="H7" s="155"/>
    </row>
    <row r="8" spans="1:8" x14ac:dyDescent="0.15">
      <c r="A8" s="156"/>
      <c r="B8" s="157"/>
      <c r="C8" s="158"/>
      <c r="D8" s="159">
        <v>186534</v>
      </c>
      <c r="E8" s="160"/>
      <c r="F8" s="161">
        <v>128823</v>
      </c>
      <c r="G8" s="162"/>
      <c r="H8" s="163"/>
    </row>
    <row r="9" spans="1:8" x14ac:dyDescent="0.15">
      <c r="A9" s="144" t="s">
        <v>558</v>
      </c>
      <c r="B9" s="149"/>
      <c r="C9" s="150"/>
      <c r="D9" s="151">
        <v>497436</v>
      </c>
      <c r="E9" s="152"/>
      <c r="F9" s="153">
        <v>330026</v>
      </c>
      <c r="G9" s="154"/>
      <c r="H9" s="155"/>
    </row>
    <row r="10" spans="1:8" x14ac:dyDescent="0.15">
      <c r="A10" s="156"/>
      <c r="B10" s="157"/>
      <c r="C10" s="158"/>
      <c r="D10" s="159">
        <v>278285</v>
      </c>
      <c r="E10" s="160"/>
      <c r="F10" s="161">
        <v>141075</v>
      </c>
      <c r="G10" s="162"/>
      <c r="H10" s="163"/>
    </row>
    <row r="11" spans="1:8" x14ac:dyDescent="0.15">
      <c r="A11" s="144" t="s">
        <v>559</v>
      </c>
      <c r="B11" s="149"/>
      <c r="C11" s="150"/>
      <c r="D11" s="151">
        <v>417558</v>
      </c>
      <c r="E11" s="152"/>
      <c r="F11" s="153">
        <v>278179</v>
      </c>
      <c r="G11" s="154"/>
      <c r="H11" s="155"/>
    </row>
    <row r="12" spans="1:8" x14ac:dyDescent="0.15">
      <c r="A12" s="156"/>
      <c r="B12" s="157"/>
      <c r="C12" s="164"/>
      <c r="D12" s="159">
        <v>142374</v>
      </c>
      <c r="E12" s="160"/>
      <c r="F12" s="161">
        <v>122182</v>
      </c>
      <c r="G12" s="162"/>
      <c r="H12" s="163"/>
    </row>
    <row r="13" spans="1:8" x14ac:dyDescent="0.15">
      <c r="A13" s="144"/>
      <c r="B13" s="149"/>
      <c r="C13" s="165"/>
      <c r="D13" s="166">
        <v>446682</v>
      </c>
      <c r="E13" s="167"/>
      <c r="F13" s="168">
        <v>272853</v>
      </c>
      <c r="G13" s="169"/>
      <c r="H13" s="155"/>
    </row>
    <row r="14" spans="1:8" x14ac:dyDescent="0.15">
      <c r="A14" s="156"/>
      <c r="B14" s="157"/>
      <c r="C14" s="158"/>
      <c r="D14" s="159">
        <v>176497</v>
      </c>
      <c r="E14" s="160"/>
      <c r="F14" s="161">
        <v>128722</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8.4600000000000009</v>
      </c>
      <c r="C19" s="170">
        <f>ROUND(VALUE(SUBSTITUTE(実質収支比率等に係る経年分析!G$48,"▲","-")),2)</f>
        <v>11.57</v>
      </c>
      <c r="D19" s="170">
        <f>ROUND(VALUE(SUBSTITUTE(実質収支比率等に係る経年分析!H$48,"▲","-")),2)</f>
        <v>9.3800000000000008</v>
      </c>
      <c r="E19" s="170">
        <f>ROUND(VALUE(SUBSTITUTE(実質収支比率等に係る経年分析!I$48,"▲","-")),2)</f>
        <v>5.69</v>
      </c>
      <c r="F19" s="170">
        <f>ROUND(VALUE(SUBSTITUTE(実質収支比率等に係る経年分析!J$48,"▲","-")),2)</f>
        <v>3.37</v>
      </c>
    </row>
    <row r="20" spans="1:11" x14ac:dyDescent="0.15">
      <c r="A20" s="170" t="s">
        <v>56</v>
      </c>
      <c r="B20" s="170">
        <f>ROUND(VALUE(SUBSTITUTE(実質収支比率等に係る経年分析!F$47,"▲","-")),2)</f>
        <v>24.64</v>
      </c>
      <c r="C20" s="170">
        <f>ROUND(VALUE(SUBSTITUTE(実質収支比率等に係る経年分析!G$47,"▲","-")),2)</f>
        <v>24.44</v>
      </c>
      <c r="D20" s="170">
        <f>ROUND(VALUE(SUBSTITUTE(実質収支比率等に係る経年分析!H$47,"▲","-")),2)</f>
        <v>43.02</v>
      </c>
      <c r="E20" s="170">
        <f>ROUND(VALUE(SUBSTITUTE(実質収支比率等に係る経年分析!I$47,"▲","-")),2)</f>
        <v>43.96</v>
      </c>
      <c r="F20" s="170">
        <f>ROUND(VALUE(SUBSTITUTE(実質収支比率等に係る経年分析!J$47,"▲","-")),2)</f>
        <v>47.36</v>
      </c>
    </row>
    <row r="21" spans="1:11" x14ac:dyDescent="0.15">
      <c r="A21" s="170" t="s">
        <v>57</v>
      </c>
      <c r="B21" s="170">
        <f>IF(ISNUMBER(VALUE(SUBSTITUTE(実質収支比率等に係る経年分析!F$49,"▲","-"))),ROUND(VALUE(SUBSTITUTE(実質収支比率等に係る経年分析!F$49,"▲","-")),2),NA())</f>
        <v>-1.86</v>
      </c>
      <c r="C21" s="170">
        <f>IF(ISNUMBER(VALUE(SUBSTITUTE(実質収支比率等に係る経年分析!G$49,"▲","-"))),ROUND(VALUE(SUBSTITUTE(実質収支比率等に係る経年分析!G$49,"▲","-")),2),NA())</f>
        <v>3.6</v>
      </c>
      <c r="D21" s="170">
        <f>IF(ISNUMBER(VALUE(SUBSTITUTE(実質収支比率等に係る経年分析!H$49,"▲","-"))),ROUND(VALUE(SUBSTITUTE(実質収支比率等に係る経年分析!H$49,"▲","-")),2),NA())</f>
        <v>17.850000000000001</v>
      </c>
      <c r="E21" s="170">
        <f>IF(ISNUMBER(VALUE(SUBSTITUTE(実質収支比率等に係る経年分析!I$49,"▲","-"))),ROUND(VALUE(SUBSTITUTE(実質収支比率等に係る経年分析!I$49,"▲","-")),2),NA())</f>
        <v>1.41</v>
      </c>
      <c r="F21" s="170">
        <f>IF(ISNUMBER(VALUE(SUBSTITUTE(実質収支比率等に係る経年分析!J$49,"▲","-"))),ROUND(VALUE(SUBSTITUTE(実質収支比率等に係る経年分析!J$49,"▲","-")),2),NA())</f>
        <v>0.49</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介護保険特別会計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7.0000000000000007E-2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v>
      </c>
    </row>
    <row r="34" spans="1:16" x14ac:dyDescent="0.15">
      <c r="A34" s="171" t="str">
        <f>IF(連結実質赤字比率に係る赤字・黒字の構成分析!C$36="",NA(),連結実質赤字比率に係る赤字・黒字の構成分析!C$36)</f>
        <v>農業集落排水事業特別会計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v>
      </c>
    </row>
    <row r="35" spans="1:16" x14ac:dyDescent="0.15">
      <c r="A35" s="171" t="str">
        <f>IF(連結実質赤字比率に係る赤字・黒字の構成分析!C$35="",NA(),連結実質赤字比率に係る赤字・黒字の構成分析!C$35)</f>
        <v>簡易水道事業特別会計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8.4499999999999993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11.57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9.3699999999999992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5.69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3.36</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467</v>
      </c>
      <c r="E42" s="172"/>
      <c r="F42" s="172"/>
      <c r="G42" s="172">
        <f>'実質公債費比率（分子）の構造'!L$52</f>
        <v>511</v>
      </c>
      <c r="H42" s="172"/>
      <c r="I42" s="172"/>
      <c r="J42" s="172">
        <f>'実質公債費比率（分子）の構造'!M$52</f>
        <v>507</v>
      </c>
      <c r="K42" s="172"/>
      <c r="L42" s="172"/>
      <c r="M42" s="172">
        <f>'実質公債費比率（分子）の構造'!N$52</f>
        <v>538</v>
      </c>
      <c r="N42" s="172"/>
      <c r="O42" s="172"/>
      <c r="P42" s="172">
        <f>'実質公債費比率（分子）の構造'!O$52</f>
        <v>537</v>
      </c>
    </row>
    <row r="43" spans="1:16" x14ac:dyDescent="0.15">
      <c r="A43" s="172" t="s">
        <v>65</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15">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68</v>
      </c>
      <c r="B46" s="172">
        <f>'実質公債費比率（分子）の構造'!K$48</f>
        <v>67</v>
      </c>
      <c r="C46" s="172"/>
      <c r="D46" s="172"/>
      <c r="E46" s="172">
        <f>'実質公債費比率（分子）の構造'!L$48</f>
        <v>66</v>
      </c>
      <c r="F46" s="172"/>
      <c r="G46" s="172"/>
      <c r="H46" s="172">
        <f>'実質公債費比率（分子）の構造'!M$48</f>
        <v>64</v>
      </c>
      <c r="I46" s="172"/>
      <c r="J46" s="172"/>
      <c r="K46" s="172">
        <f>'実質公債費比率（分子）の構造'!N$48</f>
        <v>65</v>
      </c>
      <c r="L46" s="172"/>
      <c r="M46" s="172"/>
      <c r="N46" s="172">
        <f>'実質公債費比率（分子）の構造'!O$48</f>
        <v>69</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614</v>
      </c>
      <c r="C49" s="172"/>
      <c r="D49" s="172"/>
      <c r="E49" s="172">
        <f>'実質公債費比率（分子）の構造'!L$45</f>
        <v>685</v>
      </c>
      <c r="F49" s="172"/>
      <c r="G49" s="172"/>
      <c r="H49" s="172">
        <f>'実質公債費比率（分子）の構造'!M$45</f>
        <v>691</v>
      </c>
      <c r="I49" s="172"/>
      <c r="J49" s="172"/>
      <c r="K49" s="172">
        <f>'実質公債費比率（分子）の構造'!N$45</f>
        <v>735</v>
      </c>
      <c r="L49" s="172"/>
      <c r="M49" s="172"/>
      <c r="N49" s="172">
        <f>'実質公債費比率（分子）の構造'!O$45</f>
        <v>745</v>
      </c>
      <c r="O49" s="172"/>
      <c r="P49" s="172"/>
    </row>
    <row r="50" spans="1:16" x14ac:dyDescent="0.15">
      <c r="A50" s="172" t="s">
        <v>72</v>
      </c>
      <c r="B50" s="172" t="e">
        <f>NA()</f>
        <v>#N/A</v>
      </c>
      <c r="C50" s="172">
        <f>IF(ISNUMBER('実質公債費比率（分子）の構造'!K$53),'実質公債費比率（分子）の構造'!K$53,NA())</f>
        <v>214</v>
      </c>
      <c r="D50" s="172" t="e">
        <f>NA()</f>
        <v>#N/A</v>
      </c>
      <c r="E50" s="172" t="e">
        <f>NA()</f>
        <v>#N/A</v>
      </c>
      <c r="F50" s="172">
        <f>IF(ISNUMBER('実質公債費比率（分子）の構造'!L$53),'実質公債費比率（分子）の構造'!L$53,NA())</f>
        <v>240</v>
      </c>
      <c r="G50" s="172" t="e">
        <f>NA()</f>
        <v>#N/A</v>
      </c>
      <c r="H50" s="172" t="e">
        <f>NA()</f>
        <v>#N/A</v>
      </c>
      <c r="I50" s="172">
        <f>IF(ISNUMBER('実質公債費比率（分子）の構造'!M$53),'実質公債費比率（分子）の構造'!M$53,NA())</f>
        <v>248</v>
      </c>
      <c r="J50" s="172" t="e">
        <f>NA()</f>
        <v>#N/A</v>
      </c>
      <c r="K50" s="172" t="e">
        <f>NA()</f>
        <v>#N/A</v>
      </c>
      <c r="L50" s="172">
        <f>IF(ISNUMBER('実質公債費比率（分子）の構造'!N$53),'実質公債費比率（分子）の構造'!N$53,NA())</f>
        <v>262</v>
      </c>
      <c r="M50" s="172" t="e">
        <f>NA()</f>
        <v>#N/A</v>
      </c>
      <c r="N50" s="172" t="e">
        <f>NA()</f>
        <v>#N/A</v>
      </c>
      <c r="O50" s="172">
        <f>IF(ISNUMBER('実質公債費比率（分子）の構造'!O$53),'実質公債費比率（分子）の構造'!O$53,NA())</f>
        <v>277</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4953</v>
      </c>
      <c r="E56" s="171"/>
      <c r="F56" s="171"/>
      <c r="G56" s="171">
        <f>'将来負担比率（分子）の構造'!J$52</f>
        <v>4395</v>
      </c>
      <c r="H56" s="171"/>
      <c r="I56" s="171"/>
      <c r="J56" s="171">
        <f>'将来負担比率（分子）の構造'!K$52</f>
        <v>4311</v>
      </c>
      <c r="K56" s="171"/>
      <c r="L56" s="171"/>
      <c r="M56" s="171">
        <f>'将来負担比率（分子）の構造'!L$52</f>
        <v>4070</v>
      </c>
      <c r="N56" s="171"/>
      <c r="O56" s="171"/>
      <c r="P56" s="171">
        <f>'将来負担比率（分子）の構造'!M$52</f>
        <v>3693</v>
      </c>
    </row>
    <row r="57" spans="1:16" x14ac:dyDescent="0.15">
      <c r="A57" s="171" t="s">
        <v>43</v>
      </c>
      <c r="B57" s="171"/>
      <c r="C57" s="171"/>
      <c r="D57" s="171">
        <f>'将来負担比率（分子）の構造'!I$51</f>
        <v>229</v>
      </c>
      <c r="E57" s="171"/>
      <c r="F57" s="171"/>
      <c r="G57" s="171">
        <f>'将来負担比率（分子）の構造'!J$51</f>
        <v>207</v>
      </c>
      <c r="H57" s="171"/>
      <c r="I57" s="171"/>
      <c r="J57" s="171">
        <f>'将来負担比率（分子）の構造'!K$51</f>
        <v>175</v>
      </c>
      <c r="K57" s="171"/>
      <c r="L57" s="171"/>
      <c r="M57" s="171">
        <f>'将来負担比率（分子）の構造'!L$51</f>
        <v>142</v>
      </c>
      <c r="N57" s="171"/>
      <c r="O57" s="171"/>
      <c r="P57" s="171">
        <f>'将来負担比率（分子）の構造'!M$51</f>
        <v>88</v>
      </c>
    </row>
    <row r="58" spans="1:16" x14ac:dyDescent="0.15">
      <c r="A58" s="171" t="s">
        <v>42</v>
      </c>
      <c r="B58" s="171"/>
      <c r="C58" s="171"/>
      <c r="D58" s="171">
        <f>'将来負担比率（分子）の構造'!I$50</f>
        <v>2177</v>
      </c>
      <c r="E58" s="171"/>
      <c r="F58" s="171"/>
      <c r="G58" s="171">
        <f>'将来負担比率（分子）の構造'!J$50</f>
        <v>2056</v>
      </c>
      <c r="H58" s="171"/>
      <c r="I58" s="171"/>
      <c r="J58" s="171">
        <f>'将来負担比率（分子）の構造'!K$50</f>
        <v>2053</v>
      </c>
      <c r="K58" s="171"/>
      <c r="L58" s="171"/>
      <c r="M58" s="171">
        <f>'将来負担比率（分子）の構造'!L$50</f>
        <v>2066</v>
      </c>
      <c r="N58" s="171"/>
      <c r="O58" s="171"/>
      <c r="P58" s="171">
        <f>'将来負担比率（分子）の構造'!M$50</f>
        <v>1995</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267</v>
      </c>
      <c r="C62" s="171"/>
      <c r="D62" s="171"/>
      <c r="E62" s="171">
        <f>'将来負担比率（分子）の構造'!J$45</f>
        <v>191</v>
      </c>
      <c r="F62" s="171"/>
      <c r="G62" s="171"/>
      <c r="H62" s="171">
        <f>'将来負担比率（分子）の構造'!K$45</f>
        <v>218</v>
      </c>
      <c r="I62" s="171"/>
      <c r="J62" s="171"/>
      <c r="K62" s="171">
        <f>'将来負担比率（分子）の構造'!L$45</f>
        <v>217</v>
      </c>
      <c r="L62" s="171"/>
      <c r="M62" s="171"/>
      <c r="N62" s="171">
        <f>'将来負担比率（分子）の構造'!M$45</f>
        <v>322</v>
      </c>
      <c r="O62" s="171"/>
      <c r="P62" s="171"/>
    </row>
    <row r="63" spans="1:16" x14ac:dyDescent="0.15">
      <c r="A63" s="171" t="s">
        <v>35</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34</v>
      </c>
      <c r="B64" s="171">
        <f>'将来負担比率（分子）の構造'!I$43</f>
        <v>810</v>
      </c>
      <c r="C64" s="171"/>
      <c r="D64" s="171"/>
      <c r="E64" s="171">
        <f>'将来負担比率（分子）の構造'!J$43</f>
        <v>897</v>
      </c>
      <c r="F64" s="171"/>
      <c r="G64" s="171"/>
      <c r="H64" s="171">
        <f>'将来負担比率（分子）の構造'!K$43</f>
        <v>895</v>
      </c>
      <c r="I64" s="171"/>
      <c r="J64" s="171"/>
      <c r="K64" s="171">
        <f>'将来負担比率（分子）の構造'!L$43</f>
        <v>855</v>
      </c>
      <c r="L64" s="171"/>
      <c r="M64" s="171"/>
      <c r="N64" s="171">
        <f>'将来負担比率（分子）の構造'!M$43</f>
        <v>842</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5822</v>
      </c>
      <c r="C66" s="171"/>
      <c r="D66" s="171"/>
      <c r="E66" s="171">
        <f>'将来負担比率（分子）の構造'!J$41</f>
        <v>5564</v>
      </c>
      <c r="F66" s="171"/>
      <c r="G66" s="171"/>
      <c r="H66" s="171">
        <f>'将来負担比率（分子）の構造'!K$41</f>
        <v>5411</v>
      </c>
      <c r="I66" s="171"/>
      <c r="J66" s="171"/>
      <c r="K66" s="171">
        <f>'将来負担比率（分子）の構造'!L$41</f>
        <v>5039</v>
      </c>
      <c r="L66" s="171"/>
      <c r="M66" s="171"/>
      <c r="N66" s="171">
        <f>'将来負担比率（分子）の構造'!M$41</f>
        <v>4547</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974</v>
      </c>
      <c r="C72" s="175">
        <f>基金残高に係る経年分析!G55</f>
        <v>1081</v>
      </c>
      <c r="D72" s="175">
        <f>基金残高に係る経年分析!H55</f>
        <v>1151</v>
      </c>
    </row>
    <row r="73" spans="1:16" x14ac:dyDescent="0.15">
      <c r="A73" s="174" t="s">
        <v>79</v>
      </c>
      <c r="B73" s="175">
        <f>基金残高に係る経年分析!F56</f>
        <v>303</v>
      </c>
      <c r="C73" s="175">
        <f>基金残高に係る経年分析!G56</f>
        <v>242</v>
      </c>
      <c r="D73" s="175">
        <f>基金残高に係る経年分析!H56</f>
        <v>162</v>
      </c>
    </row>
    <row r="74" spans="1:16" x14ac:dyDescent="0.15">
      <c r="A74" s="174" t="s">
        <v>80</v>
      </c>
      <c r="B74" s="175">
        <f>基金残高に係る経年分析!F57</f>
        <v>748</v>
      </c>
      <c r="C74" s="175">
        <f>基金残高に係る経年分析!G57</f>
        <v>719</v>
      </c>
      <c r="D74" s="175">
        <f>基金残高に係る経年分析!H57</f>
        <v>658</v>
      </c>
    </row>
  </sheetData>
  <sheetProtection algorithmName="SHA-512" hashValue="fISo/95iQYalgWsfEkrygjPm2QzCuF5rYldZEvXmU8BeBzcQ1pkA9CJnBzGijP5NRuEEo/e8m3+MwkZjjYGN5w==" saltValue="omROKXbKxVPa+pUDH43E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216</v>
      </c>
      <c r="DI1" s="603"/>
      <c r="DJ1" s="603"/>
      <c r="DK1" s="603"/>
      <c r="DL1" s="603"/>
      <c r="DM1" s="603"/>
      <c r="DN1" s="604"/>
      <c r="DO1" s="210"/>
      <c r="DP1" s="602" t="s">
        <v>217</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180849</v>
      </c>
      <c r="S5" s="613"/>
      <c r="T5" s="613"/>
      <c r="U5" s="613"/>
      <c r="V5" s="613"/>
      <c r="W5" s="613"/>
      <c r="X5" s="613"/>
      <c r="Y5" s="614"/>
      <c r="Z5" s="615">
        <v>3.5</v>
      </c>
      <c r="AA5" s="615"/>
      <c r="AB5" s="615"/>
      <c r="AC5" s="615"/>
      <c r="AD5" s="616">
        <v>180849</v>
      </c>
      <c r="AE5" s="616"/>
      <c r="AF5" s="616"/>
      <c r="AG5" s="616"/>
      <c r="AH5" s="616"/>
      <c r="AI5" s="616"/>
      <c r="AJ5" s="616"/>
      <c r="AK5" s="616"/>
      <c r="AL5" s="617">
        <v>7.5</v>
      </c>
      <c r="AM5" s="618"/>
      <c r="AN5" s="618"/>
      <c r="AO5" s="619"/>
      <c r="AP5" s="609" t="s">
        <v>230</v>
      </c>
      <c r="AQ5" s="610"/>
      <c r="AR5" s="610"/>
      <c r="AS5" s="610"/>
      <c r="AT5" s="610"/>
      <c r="AU5" s="610"/>
      <c r="AV5" s="610"/>
      <c r="AW5" s="610"/>
      <c r="AX5" s="610"/>
      <c r="AY5" s="610"/>
      <c r="AZ5" s="610"/>
      <c r="BA5" s="610"/>
      <c r="BB5" s="610"/>
      <c r="BC5" s="610"/>
      <c r="BD5" s="610"/>
      <c r="BE5" s="610"/>
      <c r="BF5" s="611"/>
      <c r="BG5" s="623">
        <v>179643</v>
      </c>
      <c r="BH5" s="624"/>
      <c r="BI5" s="624"/>
      <c r="BJ5" s="624"/>
      <c r="BK5" s="624"/>
      <c r="BL5" s="624"/>
      <c r="BM5" s="624"/>
      <c r="BN5" s="625"/>
      <c r="BO5" s="626">
        <v>99.3</v>
      </c>
      <c r="BP5" s="626"/>
      <c r="BQ5" s="626"/>
      <c r="BR5" s="626"/>
      <c r="BS5" s="627">
        <v>2573</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69425</v>
      </c>
      <c r="S6" s="624"/>
      <c r="T6" s="624"/>
      <c r="U6" s="624"/>
      <c r="V6" s="624"/>
      <c r="W6" s="624"/>
      <c r="X6" s="624"/>
      <c r="Y6" s="625"/>
      <c r="Z6" s="626">
        <v>1.4</v>
      </c>
      <c r="AA6" s="626"/>
      <c r="AB6" s="626"/>
      <c r="AC6" s="626"/>
      <c r="AD6" s="627">
        <v>69425</v>
      </c>
      <c r="AE6" s="627"/>
      <c r="AF6" s="627"/>
      <c r="AG6" s="627"/>
      <c r="AH6" s="627"/>
      <c r="AI6" s="627"/>
      <c r="AJ6" s="627"/>
      <c r="AK6" s="627"/>
      <c r="AL6" s="628">
        <v>2.9</v>
      </c>
      <c r="AM6" s="629"/>
      <c r="AN6" s="629"/>
      <c r="AO6" s="630"/>
      <c r="AP6" s="620" t="s">
        <v>235</v>
      </c>
      <c r="AQ6" s="621"/>
      <c r="AR6" s="621"/>
      <c r="AS6" s="621"/>
      <c r="AT6" s="621"/>
      <c r="AU6" s="621"/>
      <c r="AV6" s="621"/>
      <c r="AW6" s="621"/>
      <c r="AX6" s="621"/>
      <c r="AY6" s="621"/>
      <c r="AZ6" s="621"/>
      <c r="BA6" s="621"/>
      <c r="BB6" s="621"/>
      <c r="BC6" s="621"/>
      <c r="BD6" s="621"/>
      <c r="BE6" s="621"/>
      <c r="BF6" s="622"/>
      <c r="BG6" s="623">
        <v>179643</v>
      </c>
      <c r="BH6" s="624"/>
      <c r="BI6" s="624"/>
      <c r="BJ6" s="624"/>
      <c r="BK6" s="624"/>
      <c r="BL6" s="624"/>
      <c r="BM6" s="624"/>
      <c r="BN6" s="625"/>
      <c r="BO6" s="626">
        <v>99.3</v>
      </c>
      <c r="BP6" s="626"/>
      <c r="BQ6" s="626"/>
      <c r="BR6" s="626"/>
      <c r="BS6" s="627">
        <v>2573</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36464</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36462</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72</v>
      </c>
      <c r="S7" s="624"/>
      <c r="T7" s="624"/>
      <c r="U7" s="624"/>
      <c r="V7" s="624"/>
      <c r="W7" s="624"/>
      <c r="X7" s="624"/>
      <c r="Y7" s="625"/>
      <c r="Z7" s="626">
        <v>0</v>
      </c>
      <c r="AA7" s="626"/>
      <c r="AB7" s="626"/>
      <c r="AC7" s="626"/>
      <c r="AD7" s="627">
        <v>72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85626</v>
      </c>
      <c r="BH7" s="624"/>
      <c r="BI7" s="624"/>
      <c r="BJ7" s="624"/>
      <c r="BK7" s="624"/>
      <c r="BL7" s="624"/>
      <c r="BM7" s="624"/>
      <c r="BN7" s="625"/>
      <c r="BO7" s="626">
        <v>47.3</v>
      </c>
      <c r="BP7" s="626"/>
      <c r="BQ7" s="626"/>
      <c r="BR7" s="626"/>
      <c r="BS7" s="627">
        <v>2573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576727</v>
      </c>
      <c r="CS7" s="624"/>
      <c r="CT7" s="624"/>
      <c r="CU7" s="624"/>
      <c r="CV7" s="624"/>
      <c r="CW7" s="624"/>
      <c r="CX7" s="624"/>
      <c r="CY7" s="625"/>
      <c r="CZ7" s="626">
        <v>11.5</v>
      </c>
      <c r="DA7" s="626"/>
      <c r="DB7" s="626"/>
      <c r="DC7" s="626"/>
      <c r="DD7" s="632">
        <v>8637</v>
      </c>
      <c r="DE7" s="624"/>
      <c r="DF7" s="624"/>
      <c r="DG7" s="624"/>
      <c r="DH7" s="624"/>
      <c r="DI7" s="624"/>
      <c r="DJ7" s="624"/>
      <c r="DK7" s="624"/>
      <c r="DL7" s="624"/>
      <c r="DM7" s="624"/>
      <c r="DN7" s="624"/>
      <c r="DO7" s="624"/>
      <c r="DP7" s="625"/>
      <c r="DQ7" s="632">
        <v>511936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531</v>
      </c>
      <c r="S8" s="624"/>
      <c r="T8" s="624"/>
      <c r="U8" s="624"/>
      <c r="V8" s="624"/>
      <c r="W8" s="624"/>
      <c r="X8" s="624"/>
      <c r="Y8" s="625"/>
      <c r="Z8" s="626">
        <v>0</v>
      </c>
      <c r="AA8" s="626"/>
      <c r="AB8" s="626"/>
      <c r="AC8" s="626"/>
      <c r="AD8" s="627">
        <v>531</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2447</v>
      </c>
      <c r="BH8" s="624"/>
      <c r="BI8" s="624"/>
      <c r="BJ8" s="624"/>
      <c r="BK8" s="624"/>
      <c r="BL8" s="624"/>
      <c r="BM8" s="624"/>
      <c r="BN8" s="625"/>
      <c r="BO8" s="626">
        <v>1.4</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479605</v>
      </c>
      <c r="CS8" s="624"/>
      <c r="CT8" s="624"/>
      <c r="CU8" s="624"/>
      <c r="CV8" s="624"/>
      <c r="CW8" s="624"/>
      <c r="CX8" s="624"/>
      <c r="CY8" s="625"/>
      <c r="CZ8" s="626">
        <v>9.6</v>
      </c>
      <c r="DA8" s="626"/>
      <c r="DB8" s="626"/>
      <c r="DC8" s="626"/>
      <c r="DD8" s="632">
        <v>32607</v>
      </c>
      <c r="DE8" s="624"/>
      <c r="DF8" s="624"/>
      <c r="DG8" s="624"/>
      <c r="DH8" s="624"/>
      <c r="DI8" s="624"/>
      <c r="DJ8" s="624"/>
      <c r="DK8" s="624"/>
      <c r="DL8" s="624"/>
      <c r="DM8" s="624"/>
      <c r="DN8" s="624"/>
      <c r="DO8" s="624"/>
      <c r="DP8" s="625"/>
      <c r="DQ8" s="632">
        <v>305060</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427</v>
      </c>
      <c r="S9" s="624"/>
      <c r="T9" s="624"/>
      <c r="U9" s="624"/>
      <c r="V9" s="624"/>
      <c r="W9" s="624"/>
      <c r="X9" s="624"/>
      <c r="Y9" s="625"/>
      <c r="Z9" s="626">
        <v>0</v>
      </c>
      <c r="AA9" s="626"/>
      <c r="AB9" s="626"/>
      <c r="AC9" s="626"/>
      <c r="AD9" s="627">
        <v>427</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67711</v>
      </c>
      <c r="BH9" s="624"/>
      <c r="BI9" s="624"/>
      <c r="BJ9" s="624"/>
      <c r="BK9" s="624"/>
      <c r="BL9" s="624"/>
      <c r="BM9" s="624"/>
      <c r="BN9" s="625"/>
      <c r="BO9" s="626">
        <v>37.4</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337437</v>
      </c>
      <c r="CS9" s="624"/>
      <c r="CT9" s="624"/>
      <c r="CU9" s="624"/>
      <c r="CV9" s="624"/>
      <c r="CW9" s="624"/>
      <c r="CX9" s="624"/>
      <c r="CY9" s="625"/>
      <c r="CZ9" s="626">
        <v>6.7</v>
      </c>
      <c r="DA9" s="626"/>
      <c r="DB9" s="626"/>
      <c r="DC9" s="626"/>
      <c r="DD9" s="632">
        <v>12011</v>
      </c>
      <c r="DE9" s="624"/>
      <c r="DF9" s="624"/>
      <c r="DG9" s="624"/>
      <c r="DH9" s="624"/>
      <c r="DI9" s="624"/>
      <c r="DJ9" s="624"/>
      <c r="DK9" s="624"/>
      <c r="DL9" s="624"/>
      <c r="DM9" s="624"/>
      <c r="DN9" s="624"/>
      <c r="DO9" s="624"/>
      <c r="DP9" s="625"/>
      <c r="DQ9" s="632">
        <v>271094</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237</v>
      </c>
      <c r="AE10" s="627"/>
      <c r="AF10" s="627"/>
      <c r="AG10" s="627"/>
      <c r="AH10" s="627"/>
      <c r="AI10" s="627"/>
      <c r="AJ10" s="627"/>
      <c r="AK10" s="627"/>
      <c r="AL10" s="628" t="s">
        <v>131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6463</v>
      </c>
      <c r="BH10" s="624"/>
      <c r="BI10" s="624"/>
      <c r="BJ10" s="624"/>
      <c r="BK10" s="624"/>
      <c r="BL10" s="624"/>
      <c r="BM10" s="624"/>
      <c r="BN10" s="625"/>
      <c r="BO10" s="626">
        <v>3.6</v>
      </c>
      <c r="BP10" s="626"/>
      <c r="BQ10" s="626"/>
      <c r="BR10" s="626"/>
      <c r="BS10" s="627" t="s">
        <v>140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15282</v>
      </c>
      <c r="CS10" s="624"/>
      <c r="CT10" s="624"/>
      <c r="CU10" s="624"/>
      <c r="CV10" s="624"/>
      <c r="CW10" s="624"/>
      <c r="CX10" s="624"/>
      <c r="CY10" s="625"/>
      <c r="CZ10" s="626">
        <v>0.3</v>
      </c>
      <c r="DA10" s="626"/>
      <c r="DB10" s="626"/>
      <c r="DC10" s="626"/>
      <c r="DD10" s="632" t="s">
        <v>237</v>
      </c>
      <c r="DE10" s="624"/>
      <c r="DF10" s="624"/>
      <c r="DG10" s="624"/>
      <c r="DH10" s="624"/>
      <c r="DI10" s="624"/>
      <c r="DJ10" s="624"/>
      <c r="DK10" s="624"/>
      <c r="DL10" s="624"/>
      <c r="DM10" s="624"/>
      <c r="DN10" s="624"/>
      <c r="DO10" s="624"/>
      <c r="DP10" s="625"/>
      <c r="DQ10" s="632">
        <v>282</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42146</v>
      </c>
      <c r="S11" s="624"/>
      <c r="T11" s="624"/>
      <c r="U11" s="624"/>
      <c r="V11" s="624"/>
      <c r="W11" s="624"/>
      <c r="X11" s="624"/>
      <c r="Y11" s="625"/>
      <c r="Z11" s="628">
        <v>0.8</v>
      </c>
      <c r="AA11" s="629"/>
      <c r="AB11" s="629"/>
      <c r="AC11" s="635"/>
      <c r="AD11" s="632">
        <v>42146</v>
      </c>
      <c r="AE11" s="624"/>
      <c r="AF11" s="624"/>
      <c r="AG11" s="624"/>
      <c r="AH11" s="624"/>
      <c r="AI11" s="624"/>
      <c r="AJ11" s="624"/>
      <c r="AK11" s="625"/>
      <c r="AL11" s="628">
        <v>1.7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9005</v>
      </c>
      <c r="BH11" s="624"/>
      <c r="BI11" s="624"/>
      <c r="BJ11" s="624"/>
      <c r="BK11" s="624"/>
      <c r="BL11" s="624"/>
      <c r="BM11" s="624"/>
      <c r="BN11" s="625"/>
      <c r="BO11" s="626">
        <v>5</v>
      </c>
      <c r="BP11" s="626"/>
      <c r="BQ11" s="626"/>
      <c r="BR11" s="626"/>
      <c r="BS11" s="627">
        <v>2573</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1562183</v>
      </c>
      <c r="CS11" s="624"/>
      <c r="CT11" s="624"/>
      <c r="CU11" s="624"/>
      <c r="CV11" s="624"/>
      <c r="CW11" s="624"/>
      <c r="CX11" s="624"/>
      <c r="CY11" s="625"/>
      <c r="CZ11" s="626">
        <v>31.2</v>
      </c>
      <c r="DA11" s="626"/>
      <c r="DB11" s="626"/>
      <c r="DC11" s="626"/>
      <c r="DD11" s="632">
        <v>85835</v>
      </c>
      <c r="DE11" s="624"/>
      <c r="DF11" s="624"/>
      <c r="DG11" s="624"/>
      <c r="DH11" s="624"/>
      <c r="DI11" s="624"/>
      <c r="DJ11" s="624"/>
      <c r="DK11" s="624"/>
      <c r="DL11" s="624"/>
      <c r="DM11" s="624"/>
      <c r="DN11" s="624"/>
      <c r="DO11" s="624"/>
      <c r="DP11" s="625"/>
      <c r="DQ11" s="632">
        <v>361963</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131</v>
      </c>
      <c r="AA12" s="626"/>
      <c r="AB12" s="626"/>
      <c r="AC12" s="626"/>
      <c r="AD12" s="627" t="s">
        <v>237</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76590</v>
      </c>
      <c r="BH12" s="624"/>
      <c r="BI12" s="624"/>
      <c r="BJ12" s="624"/>
      <c r="BK12" s="624"/>
      <c r="BL12" s="624"/>
      <c r="BM12" s="624"/>
      <c r="BN12" s="625"/>
      <c r="BO12" s="626">
        <v>42.4</v>
      </c>
      <c r="BP12" s="626"/>
      <c r="BQ12" s="626"/>
      <c r="BR12" s="626"/>
      <c r="BS12" s="627" t="s">
        <v>237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300515</v>
      </c>
      <c r="CS12" s="624"/>
      <c r="CT12" s="624"/>
      <c r="CU12" s="624"/>
      <c r="CV12" s="624"/>
      <c r="CW12" s="624"/>
      <c r="CX12" s="624"/>
      <c r="CY12" s="625"/>
      <c r="CZ12" s="626">
        <v>6</v>
      </c>
      <c r="DA12" s="626"/>
      <c r="DB12" s="626"/>
      <c r="DC12" s="626"/>
      <c r="DD12" s="632">
        <v>43826</v>
      </c>
      <c r="DE12" s="624"/>
      <c r="DF12" s="624"/>
      <c r="DG12" s="624"/>
      <c r="DH12" s="624"/>
      <c r="DI12" s="624"/>
      <c r="DJ12" s="624"/>
      <c r="DK12" s="624"/>
      <c r="DL12" s="624"/>
      <c r="DM12" s="624"/>
      <c r="DN12" s="624"/>
      <c r="DO12" s="624"/>
      <c r="DP12" s="625"/>
      <c r="DQ12" s="632">
        <v>140146</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140</v>
      </c>
      <c r="AA13" s="626"/>
      <c r="AB13" s="626"/>
      <c r="AC13" s="626"/>
      <c r="AD13" s="627" t="s">
        <v>237</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70085</v>
      </c>
      <c r="BH13" s="624"/>
      <c r="BI13" s="624"/>
      <c r="BJ13" s="624"/>
      <c r="BK13" s="624"/>
      <c r="BL13" s="624"/>
      <c r="BM13" s="624"/>
      <c r="BN13" s="625"/>
      <c r="BO13" s="626">
        <v>38.799999999999997</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538523</v>
      </c>
      <c r="CS13" s="624"/>
      <c r="CT13" s="624"/>
      <c r="CU13" s="624"/>
      <c r="CV13" s="624"/>
      <c r="CW13" s="624"/>
      <c r="CX13" s="624"/>
      <c r="CY13" s="625"/>
      <c r="CZ13" s="626">
        <v>10.7</v>
      </c>
      <c r="DA13" s="626"/>
      <c r="DB13" s="626"/>
      <c r="DC13" s="626"/>
      <c r="DD13" s="632">
        <v>346046</v>
      </c>
      <c r="DE13" s="624"/>
      <c r="DF13" s="624"/>
      <c r="DG13" s="624"/>
      <c r="DH13" s="624"/>
      <c r="DI13" s="624"/>
      <c r="DJ13" s="624"/>
      <c r="DK13" s="624"/>
      <c r="DL13" s="624"/>
      <c r="DM13" s="624"/>
      <c r="DN13" s="624"/>
      <c r="DO13" s="624"/>
      <c r="DP13" s="625"/>
      <c r="DQ13" s="632">
        <v>223102</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131</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4890</v>
      </c>
      <c r="BH14" s="624"/>
      <c r="BI14" s="624"/>
      <c r="BJ14" s="624"/>
      <c r="BK14" s="624"/>
      <c r="BL14" s="624"/>
      <c r="BM14" s="624"/>
      <c r="BN14" s="625"/>
      <c r="BO14" s="626">
        <v>2.7</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137449</v>
      </c>
      <c r="CS14" s="624"/>
      <c r="CT14" s="624"/>
      <c r="CU14" s="624"/>
      <c r="CV14" s="624"/>
      <c r="CW14" s="624"/>
      <c r="CX14" s="624"/>
      <c r="CY14" s="625"/>
      <c r="CZ14" s="626">
        <v>2.7</v>
      </c>
      <c r="DA14" s="626"/>
      <c r="DB14" s="626"/>
      <c r="DC14" s="626"/>
      <c r="DD14" s="632">
        <v>2002</v>
      </c>
      <c r="DE14" s="624"/>
      <c r="DF14" s="624"/>
      <c r="DG14" s="624"/>
      <c r="DH14" s="624"/>
      <c r="DI14" s="624"/>
      <c r="DJ14" s="624"/>
      <c r="DK14" s="624"/>
      <c r="DL14" s="624"/>
      <c r="DM14" s="624"/>
      <c r="DN14" s="624"/>
      <c r="DO14" s="624"/>
      <c r="DP14" s="625"/>
      <c r="DQ14" s="632">
        <v>135179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12537</v>
      </c>
      <c r="BH15" s="624"/>
      <c r="BI15" s="624"/>
      <c r="BJ15" s="624"/>
      <c r="BK15" s="624"/>
      <c r="BL15" s="624"/>
      <c r="BM15" s="624"/>
      <c r="BN15" s="625"/>
      <c r="BO15" s="626">
        <v>6.9</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261321</v>
      </c>
      <c r="CS15" s="624"/>
      <c r="CT15" s="624"/>
      <c r="CU15" s="624"/>
      <c r="CV15" s="624"/>
      <c r="CW15" s="624"/>
      <c r="CX15" s="624"/>
      <c r="CY15" s="625"/>
      <c r="CZ15" s="626">
        <v>5.2</v>
      </c>
      <c r="DA15" s="626"/>
      <c r="DB15" s="626"/>
      <c r="DC15" s="626"/>
      <c r="DD15" s="632">
        <v>26893</v>
      </c>
      <c r="DE15" s="624"/>
      <c r="DF15" s="624"/>
      <c r="DG15" s="624"/>
      <c r="DH15" s="624"/>
      <c r="DI15" s="624"/>
      <c r="DJ15" s="624"/>
      <c r="DK15" s="624"/>
      <c r="DL15" s="624"/>
      <c r="DM15" s="624"/>
      <c r="DN15" s="624"/>
      <c r="DO15" s="624"/>
      <c r="DP15" s="625"/>
      <c r="DQ15" s="632">
        <v>222296</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5392</v>
      </c>
      <c r="S16" s="624"/>
      <c r="T16" s="624"/>
      <c r="U16" s="624"/>
      <c r="V16" s="624"/>
      <c r="W16" s="624"/>
      <c r="X16" s="624"/>
      <c r="Y16" s="625"/>
      <c r="Z16" s="626">
        <v>0.1</v>
      </c>
      <c r="AA16" s="626"/>
      <c r="AB16" s="626"/>
      <c r="AC16" s="626"/>
      <c r="AD16" s="627">
        <v>5392</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19360</v>
      </c>
      <c r="CS16" s="624"/>
      <c r="CT16" s="624"/>
      <c r="CU16" s="624"/>
      <c r="CV16" s="624"/>
      <c r="CW16" s="624"/>
      <c r="CX16" s="624"/>
      <c r="CY16" s="625"/>
      <c r="CZ16" s="626">
        <v>0.4</v>
      </c>
      <c r="DA16" s="626"/>
      <c r="DB16" s="626"/>
      <c r="DC16" s="626"/>
      <c r="DD16" s="632" t="s">
        <v>237</v>
      </c>
      <c r="DE16" s="624"/>
      <c r="DF16" s="624"/>
      <c r="DG16" s="624"/>
      <c r="DH16" s="624"/>
      <c r="DI16" s="624"/>
      <c r="DJ16" s="624"/>
      <c r="DK16" s="624"/>
      <c r="DL16" s="624"/>
      <c r="DM16" s="624"/>
      <c r="DN16" s="624"/>
      <c r="DO16" s="624"/>
      <c r="DP16" s="625"/>
      <c r="DQ16" s="632">
        <v>7572</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3239</v>
      </c>
      <c r="S17" s="624"/>
      <c r="T17" s="624"/>
      <c r="U17" s="624"/>
      <c r="V17" s="624"/>
      <c r="W17" s="624"/>
      <c r="X17" s="624"/>
      <c r="Y17" s="625"/>
      <c r="Z17" s="626">
        <v>0.1</v>
      </c>
      <c r="AA17" s="626"/>
      <c r="AB17" s="626"/>
      <c r="AC17" s="626"/>
      <c r="AD17" s="627">
        <v>3239</v>
      </c>
      <c r="AE17" s="627"/>
      <c r="AF17" s="627"/>
      <c r="AG17" s="627"/>
      <c r="AH17" s="627"/>
      <c r="AI17" s="627"/>
      <c r="AJ17" s="627"/>
      <c r="AK17" s="627"/>
      <c r="AL17" s="628">
        <v>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745507</v>
      </c>
      <c r="CS17" s="624"/>
      <c r="CT17" s="624"/>
      <c r="CU17" s="624"/>
      <c r="CV17" s="624"/>
      <c r="CW17" s="624"/>
      <c r="CX17" s="624"/>
      <c r="CY17" s="625"/>
      <c r="CZ17" s="626">
        <v>14.9</v>
      </c>
      <c r="DA17" s="626"/>
      <c r="DB17" s="626"/>
      <c r="DC17" s="626"/>
      <c r="DD17" s="632" t="s">
        <v>237</v>
      </c>
      <c r="DE17" s="624"/>
      <c r="DF17" s="624"/>
      <c r="DG17" s="624"/>
      <c r="DH17" s="624"/>
      <c r="DI17" s="624"/>
      <c r="DJ17" s="624"/>
      <c r="DK17" s="624"/>
      <c r="DL17" s="624"/>
      <c r="DM17" s="624"/>
      <c r="DN17" s="624"/>
      <c r="DO17" s="624"/>
      <c r="DP17" s="625"/>
      <c r="DQ17" s="632">
        <v>721802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122</v>
      </c>
      <c r="S18" s="624"/>
      <c r="T18" s="624"/>
      <c r="U18" s="624"/>
      <c r="V18" s="624"/>
      <c r="W18" s="624"/>
      <c r="X18" s="624"/>
      <c r="Y18" s="625"/>
      <c r="Z18" s="626">
        <v>0</v>
      </c>
      <c r="AA18" s="626"/>
      <c r="AB18" s="626"/>
      <c r="AC18" s="626"/>
      <c r="AD18" s="627">
        <v>122</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115</v>
      </c>
      <c r="S19" s="624"/>
      <c r="T19" s="624"/>
      <c r="U19" s="624"/>
      <c r="V19" s="624"/>
      <c r="W19" s="624"/>
      <c r="X19" s="624"/>
      <c r="Y19" s="625"/>
      <c r="Z19" s="626">
        <v>0</v>
      </c>
      <c r="AA19" s="626"/>
      <c r="AB19" s="626"/>
      <c r="AC19" s="626"/>
      <c r="AD19" s="627">
        <v>115</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1206</v>
      </c>
      <c r="BH19" s="624"/>
      <c r="BI19" s="624"/>
      <c r="BJ19" s="624"/>
      <c r="BK19" s="624"/>
      <c r="BL19" s="624"/>
      <c r="BM19" s="624"/>
      <c r="BN19" s="625"/>
      <c r="BO19" s="626">
        <v>0.7</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131</v>
      </c>
      <c r="DA19" s="626"/>
      <c r="DB19" s="626"/>
      <c r="DC19" s="626"/>
      <c r="DD19" s="632" t="s">
        <v>237</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7</v>
      </c>
      <c r="S20" s="624"/>
      <c r="T20" s="624"/>
      <c r="U20" s="624"/>
      <c r="V20" s="624"/>
      <c r="W20" s="624"/>
      <c r="X20" s="624"/>
      <c r="Y20" s="625"/>
      <c r="Z20" s="626">
        <v>0</v>
      </c>
      <c r="AA20" s="626"/>
      <c r="AB20" s="626"/>
      <c r="AC20" s="626"/>
      <c r="AD20" s="627">
        <v>7</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1206</v>
      </c>
      <c r="BH20" s="624"/>
      <c r="BI20" s="624"/>
      <c r="BJ20" s="624"/>
      <c r="BK20" s="624"/>
      <c r="BL20" s="624"/>
      <c r="BM20" s="624"/>
      <c r="BN20" s="625"/>
      <c r="BO20" s="626">
        <v>0.7</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5010373</v>
      </c>
      <c r="CS20" s="624"/>
      <c r="CT20" s="624"/>
      <c r="CU20" s="624"/>
      <c r="CV20" s="624"/>
      <c r="CW20" s="624"/>
      <c r="CX20" s="624"/>
      <c r="CY20" s="625"/>
      <c r="CZ20" s="626">
        <v>100</v>
      </c>
      <c r="DA20" s="626"/>
      <c r="DB20" s="626"/>
      <c r="DC20" s="626"/>
      <c r="DD20" s="632">
        <v>557857</v>
      </c>
      <c r="DE20" s="624"/>
      <c r="DF20" s="624"/>
      <c r="DG20" s="624"/>
      <c r="DH20" s="624"/>
      <c r="DI20" s="624"/>
      <c r="DJ20" s="624"/>
      <c r="DK20" s="624"/>
      <c r="DL20" s="624"/>
      <c r="DM20" s="624"/>
      <c r="DN20" s="624"/>
      <c r="DO20" s="624"/>
      <c r="DP20" s="625"/>
      <c r="DQ20" s="632">
        <v>2936894</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2360923</v>
      </c>
      <c r="S21" s="624"/>
      <c r="T21" s="624"/>
      <c r="U21" s="624"/>
      <c r="V21" s="624"/>
      <c r="W21" s="624"/>
      <c r="X21" s="624"/>
      <c r="Y21" s="625"/>
      <c r="Z21" s="626">
        <v>46.3</v>
      </c>
      <c r="AA21" s="626"/>
      <c r="AB21" s="626"/>
      <c r="AC21" s="626"/>
      <c r="AD21" s="627">
        <v>2116948</v>
      </c>
      <c r="AE21" s="627"/>
      <c r="AF21" s="627"/>
      <c r="AG21" s="627"/>
      <c r="AH21" s="627"/>
      <c r="AI21" s="627"/>
      <c r="AJ21" s="627"/>
      <c r="AK21" s="627"/>
      <c r="AL21" s="628">
        <v>87.5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1206</v>
      </c>
      <c r="BH21" s="624"/>
      <c r="BI21" s="624"/>
      <c r="BJ21" s="624"/>
      <c r="BK21" s="624"/>
      <c r="BL21" s="624"/>
      <c r="BM21" s="624"/>
      <c r="BN21" s="625"/>
      <c r="BO21" s="626">
        <v>0.7</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2116948</v>
      </c>
      <c r="S22" s="624"/>
      <c r="T22" s="624"/>
      <c r="U22" s="624"/>
      <c r="V22" s="624"/>
      <c r="W22" s="624"/>
      <c r="X22" s="624"/>
      <c r="Y22" s="625"/>
      <c r="Z22" s="626">
        <v>41.5</v>
      </c>
      <c r="AA22" s="626"/>
      <c r="AB22" s="626"/>
      <c r="AC22" s="626"/>
      <c r="AD22" s="627">
        <v>2116948</v>
      </c>
      <c r="AE22" s="627"/>
      <c r="AF22" s="627"/>
      <c r="AG22" s="627"/>
      <c r="AH22" s="627"/>
      <c r="AI22" s="627"/>
      <c r="AJ22" s="627"/>
      <c r="AK22" s="627"/>
      <c r="AL22" s="628">
        <v>87.5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243975</v>
      </c>
      <c r="S23" s="624"/>
      <c r="T23" s="624"/>
      <c r="U23" s="624"/>
      <c r="V23" s="624"/>
      <c r="W23" s="624"/>
      <c r="X23" s="624"/>
      <c r="Y23" s="625"/>
      <c r="Z23" s="626">
        <v>4.8</v>
      </c>
      <c r="AA23" s="626"/>
      <c r="AB23" s="626"/>
      <c r="AC23" s="626"/>
      <c r="AD23" s="627" t="s">
        <v>237</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131</v>
      </c>
      <c r="BP23" s="626"/>
      <c r="BQ23" s="626"/>
      <c r="BR23" s="626"/>
      <c r="BS23" s="627" t="s">
        <v>140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131</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1441614</v>
      </c>
      <c r="CS24" s="613"/>
      <c r="CT24" s="613"/>
      <c r="CU24" s="613"/>
      <c r="CV24" s="613"/>
      <c r="CW24" s="613"/>
      <c r="CX24" s="613"/>
      <c r="CY24" s="614"/>
      <c r="CZ24" s="617">
        <v>28.8</v>
      </c>
      <c r="DA24" s="618"/>
      <c r="DB24" s="618"/>
      <c r="DC24" s="634"/>
      <c r="DD24" s="653">
        <v>1291984</v>
      </c>
      <c r="DE24" s="613"/>
      <c r="DF24" s="613"/>
      <c r="DG24" s="613"/>
      <c r="DH24" s="613"/>
      <c r="DI24" s="613"/>
      <c r="DJ24" s="613"/>
      <c r="DK24" s="614"/>
      <c r="DL24" s="653">
        <v>1282995</v>
      </c>
      <c r="DM24" s="613"/>
      <c r="DN24" s="613"/>
      <c r="DO24" s="613"/>
      <c r="DP24" s="613"/>
      <c r="DQ24" s="613"/>
      <c r="DR24" s="613"/>
      <c r="DS24" s="613"/>
      <c r="DT24" s="613"/>
      <c r="DU24" s="613"/>
      <c r="DV24" s="614"/>
      <c r="DW24" s="617">
        <v>52.6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2663126</v>
      </c>
      <c r="S25" s="624"/>
      <c r="T25" s="624"/>
      <c r="U25" s="624"/>
      <c r="V25" s="624"/>
      <c r="W25" s="624"/>
      <c r="X25" s="624"/>
      <c r="Y25" s="625"/>
      <c r="Z25" s="626">
        <v>52.2</v>
      </c>
      <c r="AA25" s="626"/>
      <c r="AB25" s="626"/>
      <c r="AC25" s="626"/>
      <c r="AD25" s="627">
        <v>2419151</v>
      </c>
      <c r="AE25" s="627"/>
      <c r="AF25" s="627"/>
      <c r="AG25" s="627"/>
      <c r="AH25" s="627"/>
      <c r="AI25" s="627"/>
      <c r="AJ25" s="627"/>
      <c r="AK25" s="627"/>
      <c r="AL25" s="628">
        <v>100</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237</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552099</v>
      </c>
      <c r="CS25" s="654"/>
      <c r="CT25" s="654"/>
      <c r="CU25" s="654"/>
      <c r="CV25" s="654"/>
      <c r="CW25" s="654"/>
      <c r="CX25" s="654"/>
      <c r="CY25" s="655"/>
      <c r="CZ25" s="628">
        <v>11</v>
      </c>
      <c r="DA25" s="656"/>
      <c r="DB25" s="656"/>
      <c r="DC25" s="658"/>
      <c r="DD25" s="632">
        <v>531233</v>
      </c>
      <c r="DE25" s="654"/>
      <c r="DF25" s="654"/>
      <c r="DG25" s="654"/>
      <c r="DH25" s="654"/>
      <c r="DI25" s="654"/>
      <c r="DJ25" s="654"/>
      <c r="DK25" s="655"/>
      <c r="DL25" s="632">
        <v>524891</v>
      </c>
      <c r="DM25" s="654"/>
      <c r="DN25" s="654"/>
      <c r="DO25" s="654"/>
      <c r="DP25" s="654"/>
      <c r="DQ25" s="654"/>
      <c r="DR25" s="654"/>
      <c r="DS25" s="654"/>
      <c r="DT25" s="654"/>
      <c r="DU25" s="654"/>
      <c r="DV25" s="655"/>
      <c r="DW25" s="628">
        <v>21.5</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237</v>
      </c>
      <c r="S26" s="624"/>
      <c r="T26" s="624"/>
      <c r="U26" s="624"/>
      <c r="V26" s="624"/>
      <c r="W26" s="624"/>
      <c r="X26" s="624"/>
      <c r="Y26" s="625"/>
      <c r="Z26" s="626" t="s">
        <v>237</v>
      </c>
      <c r="AA26" s="626"/>
      <c r="AB26" s="626"/>
      <c r="AC26" s="626"/>
      <c r="AD26" s="627" t="s">
        <v>131</v>
      </c>
      <c r="AE26" s="627"/>
      <c r="AF26" s="627"/>
      <c r="AG26" s="627"/>
      <c r="AH26" s="627"/>
      <c r="AI26" s="627"/>
      <c r="AJ26" s="627"/>
      <c r="AK26" s="627"/>
      <c r="AL26" s="628" t="s">
        <v>237</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298746</v>
      </c>
      <c r="CS26" s="624"/>
      <c r="CT26" s="624"/>
      <c r="CU26" s="624"/>
      <c r="CV26" s="624"/>
      <c r="CW26" s="624"/>
      <c r="CX26" s="624"/>
      <c r="CY26" s="625"/>
      <c r="CZ26" s="628">
        <v>6</v>
      </c>
      <c r="DA26" s="656"/>
      <c r="DB26" s="656"/>
      <c r="DC26" s="658"/>
      <c r="DD26" s="632">
        <v>293162</v>
      </c>
      <c r="DE26" s="624"/>
      <c r="DF26" s="624"/>
      <c r="DG26" s="624"/>
      <c r="DH26" s="624"/>
      <c r="DI26" s="624"/>
      <c r="DJ26" s="624"/>
      <c r="DK26" s="625"/>
      <c r="DL26" s="632" t="s">
        <v>237</v>
      </c>
      <c r="DM26" s="624"/>
      <c r="DN26" s="624"/>
      <c r="DO26" s="624"/>
      <c r="DP26" s="624"/>
      <c r="DQ26" s="624"/>
      <c r="DR26" s="624"/>
      <c r="DS26" s="624"/>
      <c r="DT26" s="624"/>
      <c r="DU26" s="624"/>
      <c r="DV26" s="625"/>
      <c r="DW26" s="628" t="s">
        <v>140</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8797</v>
      </c>
      <c r="S27" s="624"/>
      <c r="T27" s="624"/>
      <c r="U27" s="624"/>
      <c r="V27" s="624"/>
      <c r="W27" s="624"/>
      <c r="X27" s="624"/>
      <c r="Y27" s="625"/>
      <c r="Z27" s="626">
        <v>0.2</v>
      </c>
      <c r="AA27" s="626"/>
      <c r="AB27" s="626"/>
      <c r="AC27" s="626"/>
      <c r="AD27" s="627" t="s">
        <v>131</v>
      </c>
      <c r="AE27" s="627"/>
      <c r="AF27" s="627"/>
      <c r="AG27" s="627"/>
      <c r="AH27" s="627"/>
      <c r="AI27" s="627"/>
      <c r="AJ27" s="627"/>
      <c r="AK27" s="627"/>
      <c r="AL27" s="628" t="s">
        <v>237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180849</v>
      </c>
      <c r="BH27" s="624"/>
      <c r="BI27" s="624"/>
      <c r="BJ27" s="624"/>
      <c r="BK27" s="624"/>
      <c r="BL27" s="624"/>
      <c r="BM27" s="624"/>
      <c r="BN27" s="625"/>
      <c r="BO27" s="626">
        <v>100</v>
      </c>
      <c r="BP27" s="626"/>
      <c r="BQ27" s="626"/>
      <c r="BR27" s="626"/>
      <c r="BS27" s="627">
        <v>2573</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144008</v>
      </c>
      <c r="CS27" s="654"/>
      <c r="CT27" s="654"/>
      <c r="CU27" s="654"/>
      <c r="CV27" s="654"/>
      <c r="CW27" s="654"/>
      <c r="CX27" s="654"/>
      <c r="CY27" s="655"/>
      <c r="CZ27" s="628">
        <v>2.9</v>
      </c>
      <c r="DA27" s="656"/>
      <c r="DB27" s="656"/>
      <c r="DC27" s="658"/>
      <c r="DD27" s="632">
        <v>38949</v>
      </c>
      <c r="DE27" s="654"/>
      <c r="DF27" s="654"/>
      <c r="DG27" s="654"/>
      <c r="DH27" s="654"/>
      <c r="DI27" s="654"/>
      <c r="DJ27" s="654"/>
      <c r="DK27" s="655"/>
      <c r="DL27" s="632">
        <v>36302</v>
      </c>
      <c r="DM27" s="654"/>
      <c r="DN27" s="654"/>
      <c r="DO27" s="654"/>
      <c r="DP27" s="654"/>
      <c r="DQ27" s="654"/>
      <c r="DR27" s="654"/>
      <c r="DS27" s="654"/>
      <c r="DT27" s="654"/>
      <c r="DU27" s="654"/>
      <c r="DV27" s="655"/>
      <c r="DW27" s="628">
        <v>1.5</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53983</v>
      </c>
      <c r="S28" s="624"/>
      <c r="T28" s="624"/>
      <c r="U28" s="624"/>
      <c r="V28" s="624"/>
      <c r="W28" s="624"/>
      <c r="X28" s="624"/>
      <c r="Y28" s="625"/>
      <c r="Z28" s="626">
        <v>1.1000000000000001</v>
      </c>
      <c r="AA28" s="626"/>
      <c r="AB28" s="626"/>
      <c r="AC28" s="626"/>
      <c r="AD28" s="627" t="s">
        <v>237</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745507</v>
      </c>
      <c r="CS28" s="624"/>
      <c r="CT28" s="624"/>
      <c r="CU28" s="624"/>
      <c r="CV28" s="624"/>
      <c r="CW28" s="624"/>
      <c r="CX28" s="624"/>
      <c r="CY28" s="625"/>
      <c r="CZ28" s="628">
        <v>14.9</v>
      </c>
      <c r="DA28" s="656"/>
      <c r="DB28" s="656"/>
      <c r="DC28" s="658"/>
      <c r="DD28" s="632">
        <v>721802</v>
      </c>
      <c r="DE28" s="624"/>
      <c r="DF28" s="624"/>
      <c r="DG28" s="624"/>
      <c r="DH28" s="624"/>
      <c r="DI28" s="624"/>
      <c r="DJ28" s="624"/>
      <c r="DK28" s="625"/>
      <c r="DL28" s="632">
        <v>721802</v>
      </c>
      <c r="DM28" s="624"/>
      <c r="DN28" s="624"/>
      <c r="DO28" s="624"/>
      <c r="DP28" s="624"/>
      <c r="DQ28" s="624"/>
      <c r="DR28" s="624"/>
      <c r="DS28" s="624"/>
      <c r="DT28" s="624"/>
      <c r="DU28" s="624"/>
      <c r="DV28" s="625"/>
      <c r="DW28" s="628">
        <v>29.6</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1082</v>
      </c>
      <c r="S29" s="624"/>
      <c r="T29" s="624"/>
      <c r="U29" s="624"/>
      <c r="V29" s="624"/>
      <c r="W29" s="624"/>
      <c r="X29" s="624"/>
      <c r="Y29" s="625"/>
      <c r="Z29" s="626">
        <v>0</v>
      </c>
      <c r="AA29" s="626"/>
      <c r="AB29" s="626"/>
      <c r="AC29" s="626"/>
      <c r="AD29" s="627" t="s">
        <v>237</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745371</v>
      </c>
      <c r="CS29" s="654"/>
      <c r="CT29" s="654"/>
      <c r="CU29" s="654"/>
      <c r="CV29" s="654"/>
      <c r="CW29" s="654"/>
      <c r="CX29" s="654"/>
      <c r="CY29" s="655"/>
      <c r="CZ29" s="628">
        <v>14.9</v>
      </c>
      <c r="DA29" s="656"/>
      <c r="DB29" s="656"/>
      <c r="DC29" s="658"/>
      <c r="DD29" s="632">
        <v>721666</v>
      </c>
      <c r="DE29" s="654"/>
      <c r="DF29" s="654"/>
      <c r="DG29" s="654"/>
      <c r="DH29" s="654"/>
      <c r="DI29" s="654"/>
      <c r="DJ29" s="654"/>
      <c r="DK29" s="655"/>
      <c r="DL29" s="632">
        <v>721666</v>
      </c>
      <c r="DM29" s="654"/>
      <c r="DN29" s="654"/>
      <c r="DO29" s="654"/>
      <c r="DP29" s="654"/>
      <c r="DQ29" s="654"/>
      <c r="DR29" s="654"/>
      <c r="DS29" s="654"/>
      <c r="DT29" s="654"/>
      <c r="DU29" s="654"/>
      <c r="DV29" s="655"/>
      <c r="DW29" s="628">
        <v>29.6</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1463461</v>
      </c>
      <c r="S30" s="624"/>
      <c r="T30" s="624"/>
      <c r="U30" s="624"/>
      <c r="V30" s="624"/>
      <c r="W30" s="624"/>
      <c r="X30" s="624"/>
      <c r="Y30" s="625"/>
      <c r="Z30" s="626">
        <v>28.7</v>
      </c>
      <c r="AA30" s="626"/>
      <c r="AB30" s="626"/>
      <c r="AC30" s="626"/>
      <c r="AD30" s="627" t="s">
        <v>131</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729166</v>
      </c>
      <c r="CS30" s="624"/>
      <c r="CT30" s="624"/>
      <c r="CU30" s="624"/>
      <c r="CV30" s="624"/>
      <c r="CW30" s="624"/>
      <c r="CX30" s="624"/>
      <c r="CY30" s="625"/>
      <c r="CZ30" s="628">
        <v>14.6</v>
      </c>
      <c r="DA30" s="656"/>
      <c r="DB30" s="656"/>
      <c r="DC30" s="658"/>
      <c r="DD30" s="632">
        <v>705461</v>
      </c>
      <c r="DE30" s="624"/>
      <c r="DF30" s="624"/>
      <c r="DG30" s="624"/>
      <c r="DH30" s="624"/>
      <c r="DI30" s="624"/>
      <c r="DJ30" s="624"/>
      <c r="DK30" s="625"/>
      <c r="DL30" s="632">
        <v>705461</v>
      </c>
      <c r="DM30" s="624"/>
      <c r="DN30" s="624"/>
      <c r="DO30" s="624"/>
      <c r="DP30" s="624"/>
      <c r="DQ30" s="624"/>
      <c r="DR30" s="624"/>
      <c r="DS30" s="624"/>
      <c r="DT30" s="624"/>
      <c r="DU30" s="624"/>
      <c r="DV30" s="625"/>
      <c r="DW30" s="628">
        <v>28.9</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237</v>
      </c>
      <c r="AE31" s="627"/>
      <c r="AF31" s="627"/>
      <c r="AG31" s="627"/>
      <c r="AH31" s="627"/>
      <c r="AI31" s="627"/>
      <c r="AJ31" s="627"/>
      <c r="AK31" s="627"/>
      <c r="AL31" s="628" t="s">
        <v>131</v>
      </c>
      <c r="AM31" s="629"/>
      <c r="AN31" s="629"/>
      <c r="AO31" s="630"/>
      <c r="AP31" s="667" t="s">
        <v>314</v>
      </c>
      <c r="AQ31" s="668"/>
      <c r="AR31" s="668"/>
      <c r="AS31" s="668"/>
      <c r="AT31" s="673" t="s">
        <v>315</v>
      </c>
      <c r="AU31" s="214"/>
      <c r="AV31" s="214"/>
      <c r="AW31" s="214"/>
      <c r="AX31" s="609" t="s">
        <v>190</v>
      </c>
      <c r="AY31" s="610"/>
      <c r="AZ31" s="610"/>
      <c r="BA31" s="610"/>
      <c r="BB31" s="610"/>
      <c r="BC31" s="610"/>
      <c r="BD31" s="610"/>
      <c r="BE31" s="610"/>
      <c r="BF31" s="611"/>
      <c r="BG31" s="676">
        <v>99.6</v>
      </c>
      <c r="BH31" s="677"/>
      <c r="BI31" s="677"/>
      <c r="BJ31" s="677"/>
      <c r="BK31" s="677"/>
      <c r="BL31" s="677"/>
      <c r="BM31" s="618">
        <v>98.4</v>
      </c>
      <c r="BN31" s="677"/>
      <c r="BO31" s="677"/>
      <c r="BP31" s="677"/>
      <c r="BQ31" s="678"/>
      <c r="BR31" s="676">
        <v>99.3</v>
      </c>
      <c r="BS31" s="677"/>
      <c r="BT31" s="677"/>
      <c r="BU31" s="677"/>
      <c r="BV31" s="677"/>
      <c r="BW31" s="677"/>
      <c r="BX31" s="618">
        <v>96.9</v>
      </c>
      <c r="BY31" s="677"/>
      <c r="BZ31" s="677"/>
      <c r="CA31" s="677"/>
      <c r="CB31" s="678"/>
      <c r="CD31" s="663"/>
      <c r="CE31" s="664"/>
      <c r="CF31" s="620" t="s">
        <v>316</v>
      </c>
      <c r="CG31" s="621"/>
      <c r="CH31" s="621"/>
      <c r="CI31" s="621"/>
      <c r="CJ31" s="621"/>
      <c r="CK31" s="621"/>
      <c r="CL31" s="621"/>
      <c r="CM31" s="621"/>
      <c r="CN31" s="621"/>
      <c r="CO31" s="621"/>
      <c r="CP31" s="621"/>
      <c r="CQ31" s="622"/>
      <c r="CR31" s="623">
        <v>16205</v>
      </c>
      <c r="CS31" s="654"/>
      <c r="CT31" s="654"/>
      <c r="CU31" s="654"/>
      <c r="CV31" s="654"/>
      <c r="CW31" s="654"/>
      <c r="CX31" s="654"/>
      <c r="CY31" s="655"/>
      <c r="CZ31" s="628">
        <v>0.3</v>
      </c>
      <c r="DA31" s="656"/>
      <c r="DB31" s="656"/>
      <c r="DC31" s="658"/>
      <c r="DD31" s="632">
        <v>16205</v>
      </c>
      <c r="DE31" s="654"/>
      <c r="DF31" s="654"/>
      <c r="DG31" s="654"/>
      <c r="DH31" s="654"/>
      <c r="DI31" s="654"/>
      <c r="DJ31" s="654"/>
      <c r="DK31" s="655"/>
      <c r="DL31" s="632">
        <v>16205</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115882</v>
      </c>
      <c r="S32" s="624"/>
      <c r="T32" s="624"/>
      <c r="U32" s="624"/>
      <c r="V32" s="624"/>
      <c r="W32" s="624"/>
      <c r="X32" s="624"/>
      <c r="Y32" s="625"/>
      <c r="Z32" s="626">
        <v>2.2999999999999998</v>
      </c>
      <c r="AA32" s="626"/>
      <c r="AB32" s="626"/>
      <c r="AC32" s="626"/>
      <c r="AD32" s="627" t="s">
        <v>237</v>
      </c>
      <c r="AE32" s="627"/>
      <c r="AF32" s="627"/>
      <c r="AG32" s="627"/>
      <c r="AH32" s="627"/>
      <c r="AI32" s="627"/>
      <c r="AJ32" s="627"/>
      <c r="AK32" s="627"/>
      <c r="AL32" s="628" t="s">
        <v>131</v>
      </c>
      <c r="AM32" s="629"/>
      <c r="AN32" s="629"/>
      <c r="AO32" s="630"/>
      <c r="AP32" s="669"/>
      <c r="AQ32" s="670"/>
      <c r="AR32" s="670"/>
      <c r="AS32" s="670"/>
      <c r="AT32" s="674"/>
      <c r="AU32" s="210" t="s">
        <v>318</v>
      </c>
      <c r="AX32" s="620" t="s">
        <v>319</v>
      </c>
      <c r="AY32" s="621"/>
      <c r="AZ32" s="621"/>
      <c r="BA32" s="621"/>
      <c r="BB32" s="621"/>
      <c r="BC32" s="621"/>
      <c r="BD32" s="621"/>
      <c r="BE32" s="621"/>
      <c r="BF32" s="622"/>
      <c r="BG32" s="679">
        <v>99.5</v>
      </c>
      <c r="BH32" s="654"/>
      <c r="BI32" s="654"/>
      <c r="BJ32" s="654"/>
      <c r="BK32" s="654"/>
      <c r="BL32" s="654"/>
      <c r="BM32" s="629">
        <v>98.4</v>
      </c>
      <c r="BN32" s="654"/>
      <c r="BO32" s="654"/>
      <c r="BP32" s="654"/>
      <c r="BQ32" s="680"/>
      <c r="BR32" s="679">
        <v>99.6</v>
      </c>
      <c r="BS32" s="654"/>
      <c r="BT32" s="654"/>
      <c r="BU32" s="654"/>
      <c r="BV32" s="654"/>
      <c r="BW32" s="654"/>
      <c r="BX32" s="629">
        <v>97.6</v>
      </c>
      <c r="BY32" s="654"/>
      <c r="BZ32" s="654"/>
      <c r="CA32" s="654"/>
      <c r="CB32" s="680"/>
      <c r="CD32" s="665"/>
      <c r="CE32" s="666"/>
      <c r="CF32" s="620" t="s">
        <v>320</v>
      </c>
      <c r="CG32" s="621"/>
      <c r="CH32" s="621"/>
      <c r="CI32" s="621"/>
      <c r="CJ32" s="621"/>
      <c r="CK32" s="621"/>
      <c r="CL32" s="621"/>
      <c r="CM32" s="621"/>
      <c r="CN32" s="621"/>
      <c r="CO32" s="621"/>
      <c r="CP32" s="621"/>
      <c r="CQ32" s="622"/>
      <c r="CR32" s="623">
        <v>136</v>
      </c>
      <c r="CS32" s="624"/>
      <c r="CT32" s="624"/>
      <c r="CU32" s="624"/>
      <c r="CV32" s="624"/>
      <c r="CW32" s="624"/>
      <c r="CX32" s="624"/>
      <c r="CY32" s="625"/>
      <c r="CZ32" s="628">
        <v>0</v>
      </c>
      <c r="DA32" s="656"/>
      <c r="DB32" s="656"/>
      <c r="DC32" s="658"/>
      <c r="DD32" s="632">
        <v>136</v>
      </c>
      <c r="DE32" s="624"/>
      <c r="DF32" s="624"/>
      <c r="DG32" s="624"/>
      <c r="DH32" s="624"/>
      <c r="DI32" s="624"/>
      <c r="DJ32" s="624"/>
      <c r="DK32" s="625"/>
      <c r="DL32" s="632">
        <v>136</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22930</v>
      </c>
      <c r="S33" s="624"/>
      <c r="T33" s="624"/>
      <c r="U33" s="624"/>
      <c r="V33" s="624"/>
      <c r="W33" s="624"/>
      <c r="X33" s="624"/>
      <c r="Y33" s="625"/>
      <c r="Z33" s="626">
        <v>0.4</v>
      </c>
      <c r="AA33" s="626"/>
      <c r="AB33" s="626"/>
      <c r="AC33" s="626"/>
      <c r="AD33" s="627" t="s">
        <v>237</v>
      </c>
      <c r="AE33" s="627"/>
      <c r="AF33" s="627"/>
      <c r="AG33" s="627"/>
      <c r="AH33" s="627"/>
      <c r="AI33" s="627"/>
      <c r="AJ33" s="627"/>
      <c r="AK33" s="627"/>
      <c r="AL33" s="628" t="s">
        <v>140</v>
      </c>
      <c r="AM33" s="629"/>
      <c r="AN33" s="629"/>
      <c r="AO33" s="630"/>
      <c r="AP33" s="671"/>
      <c r="AQ33" s="672"/>
      <c r="AR33" s="672"/>
      <c r="AS33" s="672"/>
      <c r="AT33" s="675"/>
      <c r="AU33" s="215"/>
      <c r="AV33" s="215"/>
      <c r="AW33" s="215"/>
      <c r="AX33" s="644" t="s">
        <v>322</v>
      </c>
      <c r="AY33" s="645"/>
      <c r="AZ33" s="645"/>
      <c r="BA33" s="645"/>
      <c r="BB33" s="645"/>
      <c r="BC33" s="645"/>
      <c r="BD33" s="645"/>
      <c r="BE33" s="645"/>
      <c r="BF33" s="646"/>
      <c r="BG33" s="681">
        <v>99.6</v>
      </c>
      <c r="BH33" s="682"/>
      <c r="BI33" s="682"/>
      <c r="BJ33" s="682"/>
      <c r="BK33" s="682"/>
      <c r="BL33" s="682"/>
      <c r="BM33" s="683">
        <v>97.9</v>
      </c>
      <c r="BN33" s="682"/>
      <c r="BO33" s="682"/>
      <c r="BP33" s="682"/>
      <c r="BQ33" s="684"/>
      <c r="BR33" s="681">
        <v>98.8</v>
      </c>
      <c r="BS33" s="682"/>
      <c r="BT33" s="682"/>
      <c r="BU33" s="682"/>
      <c r="BV33" s="682"/>
      <c r="BW33" s="682"/>
      <c r="BX33" s="683">
        <v>94.9</v>
      </c>
      <c r="BY33" s="682"/>
      <c r="BZ33" s="682"/>
      <c r="CA33" s="682"/>
      <c r="CB33" s="684"/>
      <c r="CD33" s="620" t="s">
        <v>323</v>
      </c>
      <c r="CE33" s="621"/>
      <c r="CF33" s="621"/>
      <c r="CG33" s="621"/>
      <c r="CH33" s="621"/>
      <c r="CI33" s="621"/>
      <c r="CJ33" s="621"/>
      <c r="CK33" s="621"/>
      <c r="CL33" s="621"/>
      <c r="CM33" s="621"/>
      <c r="CN33" s="621"/>
      <c r="CO33" s="621"/>
      <c r="CP33" s="621"/>
      <c r="CQ33" s="622"/>
      <c r="CR33" s="623">
        <v>2991542</v>
      </c>
      <c r="CS33" s="654"/>
      <c r="CT33" s="654"/>
      <c r="CU33" s="654"/>
      <c r="CV33" s="654"/>
      <c r="CW33" s="654"/>
      <c r="CX33" s="654"/>
      <c r="CY33" s="655"/>
      <c r="CZ33" s="628">
        <v>59.7</v>
      </c>
      <c r="DA33" s="656"/>
      <c r="DB33" s="656"/>
      <c r="DC33" s="658"/>
      <c r="DD33" s="632">
        <v>1438711</v>
      </c>
      <c r="DE33" s="654"/>
      <c r="DF33" s="654"/>
      <c r="DG33" s="654"/>
      <c r="DH33" s="654"/>
      <c r="DI33" s="654"/>
      <c r="DJ33" s="654"/>
      <c r="DK33" s="655"/>
      <c r="DL33" s="632">
        <v>1001484</v>
      </c>
      <c r="DM33" s="654"/>
      <c r="DN33" s="654"/>
      <c r="DO33" s="654"/>
      <c r="DP33" s="654"/>
      <c r="DQ33" s="654"/>
      <c r="DR33" s="654"/>
      <c r="DS33" s="654"/>
      <c r="DT33" s="654"/>
      <c r="DU33" s="654"/>
      <c r="DV33" s="655"/>
      <c r="DW33" s="628">
        <v>41.1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12001</v>
      </c>
      <c r="S34" s="624"/>
      <c r="T34" s="624"/>
      <c r="U34" s="624"/>
      <c r="V34" s="624"/>
      <c r="W34" s="624"/>
      <c r="X34" s="624"/>
      <c r="Y34" s="625"/>
      <c r="Z34" s="626">
        <v>0.2</v>
      </c>
      <c r="AA34" s="626"/>
      <c r="AB34" s="626"/>
      <c r="AC34" s="626"/>
      <c r="AD34" s="627" t="s">
        <v>131</v>
      </c>
      <c r="AE34" s="627"/>
      <c r="AF34" s="627"/>
      <c r="AG34" s="627"/>
      <c r="AH34" s="627"/>
      <c r="AI34" s="627"/>
      <c r="AJ34" s="627"/>
      <c r="AK34" s="627"/>
      <c r="AL34" s="628" t="s">
        <v>140</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325</v>
      </c>
      <c r="CE34" s="621"/>
      <c r="CF34" s="621"/>
      <c r="CG34" s="621"/>
      <c r="CH34" s="621"/>
      <c r="CI34" s="621"/>
      <c r="CJ34" s="621"/>
      <c r="CK34" s="621"/>
      <c r="CL34" s="621"/>
      <c r="CM34" s="621"/>
      <c r="CN34" s="621"/>
      <c r="CO34" s="621"/>
      <c r="CP34" s="621"/>
      <c r="CQ34" s="622"/>
      <c r="CR34" s="623">
        <v>722197</v>
      </c>
      <c r="CS34" s="624"/>
      <c r="CT34" s="624"/>
      <c r="CU34" s="624"/>
      <c r="CV34" s="624"/>
      <c r="CW34" s="624"/>
      <c r="CX34" s="624"/>
      <c r="CY34" s="625"/>
      <c r="CZ34" s="628">
        <v>14.4</v>
      </c>
      <c r="DA34" s="656"/>
      <c r="DB34" s="656"/>
      <c r="DC34" s="658"/>
      <c r="DD34" s="632">
        <v>559818</v>
      </c>
      <c r="DE34" s="624"/>
      <c r="DF34" s="624"/>
      <c r="DG34" s="624"/>
      <c r="DH34" s="624"/>
      <c r="DI34" s="624"/>
      <c r="DJ34" s="624"/>
      <c r="DK34" s="625"/>
      <c r="DL34" s="632">
        <v>522264</v>
      </c>
      <c r="DM34" s="624"/>
      <c r="DN34" s="624"/>
      <c r="DO34" s="624"/>
      <c r="DP34" s="624"/>
      <c r="DQ34" s="624"/>
      <c r="DR34" s="624"/>
      <c r="DS34" s="624"/>
      <c r="DT34" s="624"/>
      <c r="DU34" s="624"/>
      <c r="DV34" s="625"/>
      <c r="DW34" s="628">
        <v>21.4</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154768</v>
      </c>
      <c r="S35" s="624"/>
      <c r="T35" s="624"/>
      <c r="U35" s="624"/>
      <c r="V35" s="624"/>
      <c r="W35" s="624"/>
      <c r="X35" s="624"/>
      <c r="Y35" s="625"/>
      <c r="Z35" s="626">
        <v>3</v>
      </c>
      <c r="AA35" s="626"/>
      <c r="AB35" s="626"/>
      <c r="AC35" s="626"/>
      <c r="AD35" s="627" t="s">
        <v>131</v>
      </c>
      <c r="AE35" s="627"/>
      <c r="AF35" s="627"/>
      <c r="AG35" s="627"/>
      <c r="AH35" s="627"/>
      <c r="AI35" s="627"/>
      <c r="AJ35" s="627"/>
      <c r="AK35" s="627"/>
      <c r="AL35" s="628" t="s">
        <v>237</v>
      </c>
      <c r="AM35" s="629"/>
      <c r="AN35" s="629"/>
      <c r="AO35" s="630"/>
      <c r="AP35" s="218"/>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81042</v>
      </c>
      <c r="CS35" s="654"/>
      <c r="CT35" s="654"/>
      <c r="CU35" s="654"/>
      <c r="CV35" s="654"/>
      <c r="CW35" s="654"/>
      <c r="CX35" s="654"/>
      <c r="CY35" s="655"/>
      <c r="CZ35" s="628">
        <v>1.6</v>
      </c>
      <c r="DA35" s="656"/>
      <c r="DB35" s="656"/>
      <c r="DC35" s="658"/>
      <c r="DD35" s="632">
        <v>51404</v>
      </c>
      <c r="DE35" s="654"/>
      <c r="DF35" s="654"/>
      <c r="DG35" s="654"/>
      <c r="DH35" s="654"/>
      <c r="DI35" s="654"/>
      <c r="DJ35" s="654"/>
      <c r="DK35" s="655"/>
      <c r="DL35" s="632">
        <v>35455</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249219</v>
      </c>
      <c r="S36" s="624"/>
      <c r="T36" s="624"/>
      <c r="U36" s="624"/>
      <c r="V36" s="624"/>
      <c r="W36" s="624"/>
      <c r="X36" s="624"/>
      <c r="Y36" s="625"/>
      <c r="Z36" s="626">
        <v>4.9000000000000004</v>
      </c>
      <c r="AA36" s="626"/>
      <c r="AB36" s="626"/>
      <c r="AC36" s="626"/>
      <c r="AD36" s="627" t="s">
        <v>237</v>
      </c>
      <c r="AE36" s="627"/>
      <c r="AF36" s="627"/>
      <c r="AG36" s="627"/>
      <c r="AH36" s="627"/>
      <c r="AI36" s="627"/>
      <c r="AJ36" s="627"/>
      <c r="AK36" s="627"/>
      <c r="AL36" s="628" t="s">
        <v>131</v>
      </c>
      <c r="AM36" s="629"/>
      <c r="AN36" s="629"/>
      <c r="AO36" s="630"/>
      <c r="AP36" s="218"/>
      <c r="AQ36" s="685" t="s">
        <v>331</v>
      </c>
      <c r="AR36" s="686"/>
      <c r="AS36" s="686"/>
      <c r="AT36" s="686"/>
      <c r="AU36" s="686"/>
      <c r="AV36" s="686"/>
      <c r="AW36" s="686"/>
      <c r="AX36" s="686"/>
      <c r="AY36" s="687"/>
      <c r="AZ36" s="612">
        <v>324534</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t="s">
        <v>131</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1724024</v>
      </c>
      <c r="CS36" s="624"/>
      <c r="CT36" s="624"/>
      <c r="CU36" s="624"/>
      <c r="CV36" s="624"/>
      <c r="CW36" s="624"/>
      <c r="CX36" s="624"/>
      <c r="CY36" s="625"/>
      <c r="CZ36" s="628">
        <v>34.4</v>
      </c>
      <c r="DA36" s="656"/>
      <c r="DB36" s="656"/>
      <c r="DC36" s="658"/>
      <c r="DD36" s="632">
        <v>484342</v>
      </c>
      <c r="DE36" s="624"/>
      <c r="DF36" s="624"/>
      <c r="DG36" s="624"/>
      <c r="DH36" s="624"/>
      <c r="DI36" s="624"/>
      <c r="DJ36" s="624"/>
      <c r="DK36" s="625"/>
      <c r="DL36" s="632">
        <v>276420</v>
      </c>
      <c r="DM36" s="624"/>
      <c r="DN36" s="624"/>
      <c r="DO36" s="624"/>
      <c r="DP36" s="624"/>
      <c r="DQ36" s="624"/>
      <c r="DR36" s="624"/>
      <c r="DS36" s="624"/>
      <c r="DT36" s="624"/>
      <c r="DU36" s="624"/>
      <c r="DV36" s="625"/>
      <c r="DW36" s="628">
        <v>11.3</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119608</v>
      </c>
      <c r="S37" s="624"/>
      <c r="T37" s="624"/>
      <c r="U37" s="624"/>
      <c r="V37" s="624"/>
      <c r="W37" s="624"/>
      <c r="X37" s="624"/>
      <c r="Y37" s="625"/>
      <c r="Z37" s="626">
        <v>2.2999999999999998</v>
      </c>
      <c r="AA37" s="626"/>
      <c r="AB37" s="626"/>
      <c r="AC37" s="626"/>
      <c r="AD37" s="627">
        <v>63</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136715</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-805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192075</v>
      </c>
      <c r="CS37" s="654"/>
      <c r="CT37" s="654"/>
      <c r="CU37" s="654"/>
      <c r="CV37" s="654"/>
      <c r="CW37" s="654"/>
      <c r="CX37" s="654"/>
      <c r="CY37" s="655"/>
      <c r="CZ37" s="628">
        <v>3.8</v>
      </c>
      <c r="DA37" s="656"/>
      <c r="DB37" s="656"/>
      <c r="DC37" s="658"/>
      <c r="DD37" s="632">
        <v>192075</v>
      </c>
      <c r="DE37" s="654"/>
      <c r="DF37" s="654"/>
      <c r="DG37" s="654"/>
      <c r="DH37" s="654"/>
      <c r="DI37" s="654"/>
      <c r="DJ37" s="654"/>
      <c r="DK37" s="655"/>
      <c r="DL37" s="632">
        <v>179885</v>
      </c>
      <c r="DM37" s="654"/>
      <c r="DN37" s="654"/>
      <c r="DO37" s="654"/>
      <c r="DP37" s="654"/>
      <c r="DQ37" s="654"/>
      <c r="DR37" s="654"/>
      <c r="DS37" s="654"/>
      <c r="DT37" s="654"/>
      <c r="DU37" s="654"/>
      <c r="DV37" s="655"/>
      <c r="DW37" s="628">
        <v>7.4</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236930</v>
      </c>
      <c r="S38" s="624"/>
      <c r="T38" s="624"/>
      <c r="U38" s="624"/>
      <c r="V38" s="624"/>
      <c r="W38" s="624"/>
      <c r="X38" s="624"/>
      <c r="Y38" s="625"/>
      <c r="Z38" s="626">
        <v>4.5999999999999996</v>
      </c>
      <c r="AA38" s="626"/>
      <c r="AB38" s="626"/>
      <c r="AC38" s="626"/>
      <c r="AD38" s="627" t="s">
        <v>131</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77320</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183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324534</v>
      </c>
      <c r="CS38" s="624"/>
      <c r="CT38" s="624"/>
      <c r="CU38" s="624"/>
      <c r="CV38" s="624"/>
      <c r="CW38" s="624"/>
      <c r="CX38" s="624"/>
      <c r="CY38" s="625"/>
      <c r="CZ38" s="628">
        <v>6.5</v>
      </c>
      <c r="DA38" s="656"/>
      <c r="DB38" s="656"/>
      <c r="DC38" s="658"/>
      <c r="DD38" s="632">
        <v>261592</v>
      </c>
      <c r="DE38" s="624"/>
      <c r="DF38" s="624"/>
      <c r="DG38" s="624"/>
      <c r="DH38" s="624"/>
      <c r="DI38" s="624"/>
      <c r="DJ38" s="624"/>
      <c r="DK38" s="625"/>
      <c r="DL38" s="632">
        <v>166745</v>
      </c>
      <c r="DM38" s="624"/>
      <c r="DN38" s="624"/>
      <c r="DO38" s="624"/>
      <c r="DP38" s="624"/>
      <c r="DQ38" s="624"/>
      <c r="DR38" s="624"/>
      <c r="DS38" s="624"/>
      <c r="DT38" s="624"/>
      <c r="DU38" s="624"/>
      <c r="DV38" s="625"/>
      <c r="DW38" s="628">
        <v>6.8</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290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84088</v>
      </c>
      <c r="CS39" s="654"/>
      <c r="CT39" s="654"/>
      <c r="CU39" s="654"/>
      <c r="CV39" s="654"/>
      <c r="CW39" s="654"/>
      <c r="CX39" s="654"/>
      <c r="CY39" s="655"/>
      <c r="CZ39" s="628">
        <v>1.7</v>
      </c>
      <c r="DA39" s="656"/>
      <c r="DB39" s="656"/>
      <c r="DC39" s="658"/>
      <c r="DD39" s="632">
        <v>80899</v>
      </c>
      <c r="DE39" s="654"/>
      <c r="DF39" s="654"/>
      <c r="DG39" s="654"/>
      <c r="DH39" s="654"/>
      <c r="DI39" s="654"/>
      <c r="DJ39" s="654"/>
      <c r="DK39" s="655"/>
      <c r="DL39" s="632" t="s">
        <v>140</v>
      </c>
      <c r="DM39" s="654"/>
      <c r="DN39" s="654"/>
      <c r="DO39" s="654"/>
      <c r="DP39" s="654"/>
      <c r="DQ39" s="654"/>
      <c r="DR39" s="654"/>
      <c r="DS39" s="654"/>
      <c r="DT39" s="654"/>
      <c r="DU39" s="654"/>
      <c r="DV39" s="655"/>
      <c r="DW39" s="628" t="s">
        <v>140</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18230</v>
      </c>
      <c r="S40" s="624"/>
      <c r="T40" s="624"/>
      <c r="U40" s="624"/>
      <c r="V40" s="624"/>
      <c r="W40" s="624"/>
      <c r="X40" s="624"/>
      <c r="Y40" s="625"/>
      <c r="Z40" s="626">
        <v>0.4</v>
      </c>
      <c r="AA40" s="626"/>
      <c r="AB40" s="626"/>
      <c r="AC40" s="626"/>
      <c r="AD40" s="627" t="s">
        <v>140</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131</v>
      </c>
      <c r="BA40" s="624"/>
      <c r="BB40" s="624"/>
      <c r="BC40" s="624"/>
      <c r="BD40" s="654"/>
      <c r="BE40" s="654"/>
      <c r="BF40" s="680"/>
      <c r="BG40" s="669" t="s">
        <v>348</v>
      </c>
      <c r="BH40" s="670"/>
      <c r="BI40" s="670"/>
      <c r="BJ40" s="670"/>
      <c r="BK40" s="670"/>
      <c r="BL40" s="219"/>
      <c r="BM40" s="621" t="s">
        <v>349</v>
      </c>
      <c r="BN40" s="621"/>
      <c r="BO40" s="621"/>
      <c r="BP40" s="621"/>
      <c r="BQ40" s="621"/>
      <c r="BR40" s="621"/>
      <c r="BS40" s="621"/>
      <c r="BT40" s="621"/>
      <c r="BU40" s="622"/>
      <c r="BV40" s="623">
        <v>105</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55657</v>
      </c>
      <c r="CS40" s="624"/>
      <c r="CT40" s="624"/>
      <c r="CU40" s="624"/>
      <c r="CV40" s="624"/>
      <c r="CW40" s="624"/>
      <c r="CX40" s="624"/>
      <c r="CY40" s="625"/>
      <c r="CZ40" s="628">
        <v>1.1000000000000001</v>
      </c>
      <c r="DA40" s="656"/>
      <c r="DB40" s="656"/>
      <c r="DC40" s="658"/>
      <c r="DD40" s="632">
        <v>656</v>
      </c>
      <c r="DE40" s="624"/>
      <c r="DF40" s="624"/>
      <c r="DG40" s="624"/>
      <c r="DH40" s="624"/>
      <c r="DI40" s="624"/>
      <c r="DJ40" s="624"/>
      <c r="DK40" s="625"/>
      <c r="DL40" s="632">
        <v>600</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5101787</v>
      </c>
      <c r="S41" s="699"/>
      <c r="T41" s="699"/>
      <c r="U41" s="699"/>
      <c r="V41" s="699"/>
      <c r="W41" s="699"/>
      <c r="X41" s="699"/>
      <c r="Y41" s="700"/>
      <c r="Z41" s="701">
        <v>100</v>
      </c>
      <c r="AA41" s="701"/>
      <c r="AB41" s="701"/>
      <c r="AC41" s="701"/>
      <c r="AD41" s="702">
        <v>2419214</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24246</v>
      </c>
      <c r="BA41" s="624"/>
      <c r="BB41" s="624"/>
      <c r="BC41" s="624"/>
      <c r="BD41" s="654"/>
      <c r="BE41" s="654"/>
      <c r="BF41" s="680"/>
      <c r="BG41" s="669"/>
      <c r="BH41" s="670"/>
      <c r="BI41" s="670"/>
      <c r="BJ41" s="670"/>
      <c r="BK41" s="670"/>
      <c r="BL41" s="219"/>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131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86253</v>
      </c>
      <c r="BA42" s="699"/>
      <c r="BB42" s="699"/>
      <c r="BC42" s="699"/>
      <c r="BD42" s="682"/>
      <c r="BE42" s="682"/>
      <c r="BF42" s="684"/>
      <c r="BG42" s="671"/>
      <c r="BH42" s="672"/>
      <c r="BI42" s="672"/>
      <c r="BJ42" s="672"/>
      <c r="BK42" s="672"/>
      <c r="BL42" s="220"/>
      <c r="BM42" s="645" t="s">
        <v>356</v>
      </c>
      <c r="BN42" s="645"/>
      <c r="BO42" s="645"/>
      <c r="BP42" s="645"/>
      <c r="BQ42" s="645"/>
      <c r="BR42" s="645"/>
      <c r="BS42" s="645"/>
      <c r="BT42" s="645"/>
      <c r="BU42" s="646"/>
      <c r="BV42" s="698">
        <v>369</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577217</v>
      </c>
      <c r="CS42" s="654"/>
      <c r="CT42" s="654"/>
      <c r="CU42" s="654"/>
      <c r="CV42" s="654"/>
      <c r="CW42" s="654"/>
      <c r="CX42" s="654"/>
      <c r="CY42" s="655"/>
      <c r="CZ42" s="628">
        <v>11.5</v>
      </c>
      <c r="DA42" s="656"/>
      <c r="DB42" s="656"/>
      <c r="DC42" s="658"/>
      <c r="DD42" s="632">
        <v>206199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358</v>
      </c>
      <c r="CD43" s="620" t="s">
        <v>359</v>
      </c>
      <c r="CE43" s="621"/>
      <c r="CF43" s="621"/>
      <c r="CG43" s="621"/>
      <c r="CH43" s="621"/>
      <c r="CI43" s="621"/>
      <c r="CJ43" s="621"/>
      <c r="CK43" s="621"/>
      <c r="CL43" s="621"/>
      <c r="CM43" s="621"/>
      <c r="CN43" s="621"/>
      <c r="CO43" s="621"/>
      <c r="CP43" s="621"/>
      <c r="CQ43" s="622"/>
      <c r="CR43" s="623">
        <v>20545</v>
      </c>
      <c r="CS43" s="654"/>
      <c r="CT43" s="654"/>
      <c r="CU43" s="654"/>
      <c r="CV43" s="654"/>
      <c r="CW43" s="654"/>
      <c r="CX43" s="654"/>
      <c r="CY43" s="655"/>
      <c r="CZ43" s="628">
        <v>0.4</v>
      </c>
      <c r="DA43" s="656"/>
      <c r="DB43" s="656"/>
      <c r="DC43" s="658"/>
      <c r="DD43" s="632">
        <v>20545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557857</v>
      </c>
      <c r="CS44" s="624"/>
      <c r="CT44" s="624"/>
      <c r="CU44" s="624"/>
      <c r="CV44" s="624"/>
      <c r="CW44" s="624"/>
      <c r="CX44" s="624"/>
      <c r="CY44" s="625"/>
      <c r="CZ44" s="628">
        <v>11.1</v>
      </c>
      <c r="DA44" s="629"/>
      <c r="DB44" s="629"/>
      <c r="DC44" s="635"/>
      <c r="DD44" s="632">
        <v>198627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347525</v>
      </c>
      <c r="CS45" s="654"/>
      <c r="CT45" s="654"/>
      <c r="CU45" s="654"/>
      <c r="CV45" s="654"/>
      <c r="CW45" s="654"/>
      <c r="CX45" s="654"/>
      <c r="CY45" s="655"/>
      <c r="CZ45" s="628">
        <v>6.9</v>
      </c>
      <c r="DA45" s="656"/>
      <c r="DB45" s="656"/>
      <c r="DC45" s="658"/>
      <c r="DD45" s="632">
        <v>78802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364</v>
      </c>
      <c r="CG46" s="621"/>
      <c r="CH46" s="621"/>
      <c r="CI46" s="621"/>
      <c r="CJ46" s="621"/>
      <c r="CK46" s="621"/>
      <c r="CL46" s="621"/>
      <c r="CM46" s="621"/>
      <c r="CN46" s="621"/>
      <c r="CO46" s="621"/>
      <c r="CP46" s="621"/>
      <c r="CQ46" s="622"/>
      <c r="CR46" s="623">
        <v>190212</v>
      </c>
      <c r="CS46" s="624"/>
      <c r="CT46" s="624"/>
      <c r="CU46" s="624"/>
      <c r="CV46" s="624"/>
      <c r="CW46" s="624"/>
      <c r="CX46" s="624"/>
      <c r="CY46" s="625"/>
      <c r="CZ46" s="628">
        <v>3.8</v>
      </c>
      <c r="DA46" s="629"/>
      <c r="DB46" s="629"/>
      <c r="DC46" s="635"/>
      <c r="DD46" s="632">
        <v>99705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365</v>
      </c>
      <c r="CG47" s="621"/>
      <c r="CH47" s="621"/>
      <c r="CI47" s="621"/>
      <c r="CJ47" s="621"/>
      <c r="CK47" s="621"/>
      <c r="CL47" s="621"/>
      <c r="CM47" s="621"/>
      <c r="CN47" s="621"/>
      <c r="CO47" s="621"/>
      <c r="CP47" s="621"/>
      <c r="CQ47" s="622"/>
      <c r="CR47" s="623">
        <v>19360</v>
      </c>
      <c r="CS47" s="654"/>
      <c r="CT47" s="654"/>
      <c r="CU47" s="654"/>
      <c r="CV47" s="654"/>
      <c r="CW47" s="654"/>
      <c r="CX47" s="654"/>
      <c r="CY47" s="655"/>
      <c r="CZ47" s="628">
        <v>0.4</v>
      </c>
      <c r="DA47" s="656"/>
      <c r="DB47" s="656"/>
      <c r="DC47" s="658"/>
      <c r="DD47" s="632">
        <v>7572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366</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367</v>
      </c>
      <c r="CE49" s="645"/>
      <c r="CF49" s="645"/>
      <c r="CG49" s="645"/>
      <c r="CH49" s="645"/>
      <c r="CI49" s="645"/>
      <c r="CJ49" s="645"/>
      <c r="CK49" s="645"/>
      <c r="CL49" s="645"/>
      <c r="CM49" s="645"/>
      <c r="CN49" s="645"/>
      <c r="CO49" s="645"/>
      <c r="CP49" s="645"/>
      <c r="CQ49" s="646"/>
      <c r="CR49" s="698">
        <v>5010373</v>
      </c>
      <c r="CS49" s="682"/>
      <c r="CT49" s="682"/>
      <c r="CU49" s="682"/>
      <c r="CV49" s="682"/>
      <c r="CW49" s="682"/>
      <c r="CX49" s="682"/>
      <c r="CY49" s="711"/>
      <c r="CZ49" s="703">
        <v>100</v>
      </c>
      <c r="DA49" s="712"/>
      <c r="DB49" s="712"/>
      <c r="DC49" s="713"/>
      <c r="DD49" s="714">
        <v>2936894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OL95Yc7+n1f2Juz9/K/xfGTG9hEO+XciLSqZCdVovR5sOdZAtmm/7fviIxhyxMiEnOTjZTJ3TNC33OKVouTEg==" saltValue="yzyqtJ3tWitdiRKXMWwRS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60" zoomScaleNormal="60" zoomScaleSheetLayoutView="70" workbookViewId="0">
      <selection activeCell="DV16" sqref="DV16:DZ16"/>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36" t="s">
        <v>369</v>
      </c>
      <c r="DK2" s="737"/>
      <c r="DL2" s="737"/>
      <c r="DM2" s="737"/>
      <c r="DN2" s="737"/>
      <c r="DO2" s="738"/>
      <c r="DP2" s="224"/>
      <c r="DQ2" s="736" t="s">
        <v>370</v>
      </c>
      <c r="DR2" s="737"/>
      <c r="DS2" s="737"/>
      <c r="DT2" s="737"/>
      <c r="DU2" s="737"/>
      <c r="DV2" s="737"/>
      <c r="DW2" s="737"/>
      <c r="DX2" s="737"/>
      <c r="DY2" s="737"/>
      <c r="DZ2" s="73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28"/>
      <c r="BA4" s="228"/>
      <c r="BB4" s="228"/>
      <c r="BC4" s="228"/>
      <c r="BD4" s="228"/>
      <c r="BE4" s="229"/>
      <c r="BF4" s="229"/>
      <c r="BG4" s="229"/>
      <c r="BH4" s="229"/>
      <c r="BI4" s="229"/>
      <c r="BJ4" s="229"/>
      <c r="BK4" s="229"/>
      <c r="BL4" s="229"/>
      <c r="BM4" s="229"/>
      <c r="BN4" s="229"/>
      <c r="BO4" s="229"/>
      <c r="BP4" s="229"/>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0"/>
    </row>
    <row r="5" spans="1:131" s="231"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28"/>
      <c r="BA5" s="228"/>
      <c r="BB5" s="228"/>
      <c r="BC5" s="228"/>
      <c r="BD5" s="228"/>
      <c r="BE5" s="229"/>
      <c r="BF5" s="229"/>
      <c r="BG5" s="229"/>
      <c r="BH5" s="229"/>
      <c r="BI5" s="229"/>
      <c r="BJ5" s="229"/>
      <c r="BK5" s="229"/>
      <c r="BL5" s="229"/>
      <c r="BM5" s="229"/>
      <c r="BN5" s="229"/>
      <c r="BO5" s="229"/>
      <c r="BP5" s="229"/>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5" t="s">
        <v>387</v>
      </c>
      <c r="DH5" s="776"/>
      <c r="DI5" s="776"/>
      <c r="DJ5" s="776"/>
      <c r="DK5" s="777"/>
      <c r="DL5" s="775" t="s">
        <v>388</v>
      </c>
      <c r="DM5" s="776"/>
      <c r="DN5" s="776"/>
      <c r="DO5" s="776"/>
      <c r="DP5" s="777"/>
      <c r="DQ5" s="725" t="s">
        <v>389</v>
      </c>
      <c r="DR5" s="721"/>
      <c r="DS5" s="721"/>
      <c r="DT5" s="721"/>
      <c r="DU5" s="722"/>
      <c r="DV5" s="725" t="s">
        <v>380</v>
      </c>
      <c r="DW5" s="721"/>
      <c r="DX5" s="721"/>
      <c r="DY5" s="721"/>
      <c r="DZ5" s="727"/>
      <c r="EA5" s="230"/>
    </row>
    <row r="6" spans="1:131" s="231"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28"/>
      <c r="BA6" s="228"/>
      <c r="BB6" s="228"/>
      <c r="BC6" s="228"/>
      <c r="BD6" s="228"/>
      <c r="BE6" s="229"/>
      <c r="BF6" s="229"/>
      <c r="BG6" s="229"/>
      <c r="BH6" s="229"/>
      <c r="BI6" s="229"/>
      <c r="BJ6" s="229"/>
      <c r="BK6" s="229"/>
      <c r="BL6" s="229"/>
      <c r="BM6" s="229"/>
      <c r="BN6" s="229"/>
      <c r="BO6" s="229"/>
      <c r="BP6" s="229"/>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8"/>
      <c r="DH6" s="779"/>
      <c r="DI6" s="779"/>
      <c r="DJ6" s="779"/>
      <c r="DK6" s="780"/>
      <c r="DL6" s="778"/>
      <c r="DM6" s="779"/>
      <c r="DN6" s="779"/>
      <c r="DO6" s="779"/>
      <c r="DP6" s="780"/>
      <c r="DQ6" s="726"/>
      <c r="DR6" s="723"/>
      <c r="DS6" s="723"/>
      <c r="DT6" s="723"/>
      <c r="DU6" s="724"/>
      <c r="DV6" s="726"/>
      <c r="DW6" s="723"/>
      <c r="DX6" s="723"/>
      <c r="DY6" s="723"/>
      <c r="DZ6" s="728"/>
      <c r="EA6" s="230"/>
    </row>
    <row r="7" spans="1:131" s="231" customFormat="1" ht="26.25" customHeight="1" thickTop="1" x14ac:dyDescent="0.15">
      <c r="A7" s="232">
        <v>1</v>
      </c>
      <c r="B7" s="760" t="s">
        <v>390</v>
      </c>
      <c r="C7" s="761"/>
      <c r="D7" s="761"/>
      <c r="E7" s="761"/>
      <c r="F7" s="761"/>
      <c r="G7" s="761"/>
      <c r="H7" s="761"/>
      <c r="I7" s="761"/>
      <c r="J7" s="761"/>
      <c r="K7" s="761"/>
      <c r="L7" s="761"/>
      <c r="M7" s="761"/>
      <c r="N7" s="761"/>
      <c r="O7" s="761"/>
      <c r="P7" s="762"/>
      <c r="Q7" s="763">
        <v>5102</v>
      </c>
      <c r="R7" s="764"/>
      <c r="S7" s="764"/>
      <c r="T7" s="764"/>
      <c r="U7" s="764"/>
      <c r="V7" s="764">
        <v>5010</v>
      </c>
      <c r="W7" s="764"/>
      <c r="X7" s="764"/>
      <c r="Y7" s="764"/>
      <c r="Z7" s="764"/>
      <c r="AA7" s="764">
        <v>10</v>
      </c>
      <c r="AB7" s="764"/>
      <c r="AC7" s="764"/>
      <c r="AD7" s="764"/>
      <c r="AE7" s="765"/>
      <c r="AF7" s="766">
        <v>82</v>
      </c>
      <c r="AG7" s="767"/>
      <c r="AH7" s="767"/>
      <c r="AI7" s="767"/>
      <c r="AJ7" s="768"/>
      <c r="AK7" s="769" t="s">
        <v>522</v>
      </c>
      <c r="AL7" s="770"/>
      <c r="AM7" s="770"/>
      <c r="AN7" s="770"/>
      <c r="AO7" s="770"/>
      <c r="AP7" s="771">
        <v>4547</v>
      </c>
      <c r="AQ7" s="771"/>
      <c r="AR7" s="771"/>
      <c r="AS7" s="771"/>
      <c r="AT7" s="771"/>
      <c r="AU7" s="772"/>
      <c r="AV7" s="772"/>
      <c r="AW7" s="772"/>
      <c r="AX7" s="772"/>
      <c r="AY7" s="773"/>
      <c r="AZ7" s="228"/>
      <c r="BA7" s="228"/>
      <c r="BB7" s="228"/>
      <c r="BC7" s="228"/>
      <c r="BD7" s="228"/>
      <c r="BE7" s="229"/>
      <c r="BF7" s="229"/>
      <c r="BG7" s="229"/>
      <c r="BH7" s="229"/>
      <c r="BI7" s="229"/>
      <c r="BJ7" s="229"/>
      <c r="BK7" s="229"/>
      <c r="BL7" s="229"/>
      <c r="BM7" s="229"/>
      <c r="BN7" s="229"/>
      <c r="BO7" s="229"/>
      <c r="BP7" s="229"/>
      <c r="BQ7" s="232">
        <v>1</v>
      </c>
      <c r="BR7" s="233"/>
      <c r="BS7" s="746" t="s">
        <v>588</v>
      </c>
      <c r="BT7" s="747"/>
      <c r="BU7" s="747"/>
      <c r="BV7" s="747"/>
      <c r="BW7" s="747"/>
      <c r="BX7" s="747"/>
      <c r="BY7" s="747"/>
      <c r="BZ7" s="747"/>
      <c r="CA7" s="747"/>
      <c r="CB7" s="747"/>
      <c r="CC7" s="747"/>
      <c r="CD7" s="747"/>
      <c r="CE7" s="747"/>
      <c r="CF7" s="747"/>
      <c r="CG7" s="774"/>
      <c r="CH7" s="743">
        <v>2</v>
      </c>
      <c r="CI7" s="744"/>
      <c r="CJ7" s="744"/>
      <c r="CK7" s="744"/>
      <c r="CL7" s="745"/>
      <c r="CM7" s="743">
        <v>67</v>
      </c>
      <c r="CN7" s="744"/>
      <c r="CO7" s="744"/>
      <c r="CP7" s="744"/>
      <c r="CQ7" s="745"/>
      <c r="CR7" s="743">
        <v>27</v>
      </c>
      <c r="CS7" s="744"/>
      <c r="CT7" s="744"/>
      <c r="CU7" s="744"/>
      <c r="CV7" s="745"/>
      <c r="CW7" s="743" t="s">
        <v>522</v>
      </c>
      <c r="CX7" s="744"/>
      <c r="CY7" s="744"/>
      <c r="CZ7" s="744"/>
      <c r="DA7" s="745"/>
      <c r="DB7" s="743" t="s">
        <v>522</v>
      </c>
      <c r="DC7" s="744"/>
      <c r="DD7" s="744"/>
      <c r="DE7" s="744"/>
      <c r="DF7" s="745"/>
      <c r="DG7" s="743" t="s">
        <v>522</v>
      </c>
      <c r="DH7" s="744"/>
      <c r="DI7" s="744"/>
      <c r="DJ7" s="744"/>
      <c r="DK7" s="745"/>
      <c r="DL7" s="743" t="s">
        <v>522</v>
      </c>
      <c r="DM7" s="744"/>
      <c r="DN7" s="744"/>
      <c r="DO7" s="744"/>
      <c r="DP7" s="745"/>
      <c r="DQ7" s="743" t="s">
        <v>522</v>
      </c>
      <c r="DR7" s="744"/>
      <c r="DS7" s="744"/>
      <c r="DT7" s="744"/>
      <c r="DU7" s="745"/>
      <c r="DV7" s="746"/>
      <c r="DW7" s="747"/>
      <c r="DX7" s="747"/>
      <c r="DY7" s="747"/>
      <c r="DZ7" s="748"/>
      <c r="EA7" s="230"/>
    </row>
    <row r="8" spans="1:131" s="231" customFormat="1" ht="26.25" customHeight="1" x14ac:dyDescent="0.15">
      <c r="A8" s="234">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1"/>
      <c r="AV8" s="781"/>
      <c r="AW8" s="781"/>
      <c r="AX8" s="781"/>
      <c r="AY8" s="782"/>
      <c r="AZ8" s="228"/>
      <c r="BA8" s="228"/>
      <c r="BB8" s="228"/>
      <c r="BC8" s="228"/>
      <c r="BD8" s="228"/>
      <c r="BE8" s="229"/>
      <c r="BF8" s="229"/>
      <c r="BG8" s="229"/>
      <c r="BH8" s="229"/>
      <c r="BI8" s="229"/>
      <c r="BJ8" s="229"/>
      <c r="BK8" s="229"/>
      <c r="BL8" s="229"/>
      <c r="BM8" s="229"/>
      <c r="BN8" s="229"/>
      <c r="BO8" s="229"/>
      <c r="BP8" s="229"/>
      <c r="BQ8" s="234">
        <v>2</v>
      </c>
      <c r="BR8" s="235"/>
      <c r="BS8" s="783"/>
      <c r="BT8" s="784"/>
      <c r="BU8" s="784"/>
      <c r="BV8" s="784"/>
      <c r="BW8" s="784"/>
      <c r="BX8" s="784"/>
      <c r="BY8" s="784"/>
      <c r="BZ8" s="784"/>
      <c r="CA8" s="784"/>
      <c r="CB8" s="784"/>
      <c r="CC8" s="784"/>
      <c r="CD8" s="784"/>
      <c r="CE8" s="784"/>
      <c r="CF8" s="784"/>
      <c r="CG8" s="785"/>
      <c r="CH8" s="786"/>
      <c r="CI8" s="787"/>
      <c r="CJ8" s="787"/>
      <c r="CK8" s="787"/>
      <c r="CL8" s="788"/>
      <c r="CM8" s="786"/>
      <c r="CN8" s="787"/>
      <c r="CO8" s="787"/>
      <c r="CP8" s="787"/>
      <c r="CQ8" s="788"/>
      <c r="CR8" s="786"/>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3"/>
      <c r="DW8" s="784"/>
      <c r="DX8" s="784"/>
      <c r="DY8" s="784"/>
      <c r="DZ8" s="789"/>
      <c r="EA8" s="230"/>
    </row>
    <row r="9" spans="1:131" s="231" customFormat="1" ht="26.25" customHeight="1" x14ac:dyDescent="0.15">
      <c r="A9" s="234">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1"/>
      <c r="AV9" s="781"/>
      <c r="AW9" s="781"/>
      <c r="AX9" s="781"/>
      <c r="AY9" s="782"/>
      <c r="AZ9" s="228"/>
      <c r="BA9" s="228"/>
      <c r="BB9" s="228"/>
      <c r="BC9" s="228"/>
      <c r="BD9" s="228"/>
      <c r="BE9" s="229"/>
      <c r="BF9" s="229"/>
      <c r="BG9" s="229"/>
      <c r="BH9" s="229"/>
      <c r="BI9" s="229"/>
      <c r="BJ9" s="229"/>
      <c r="BK9" s="229"/>
      <c r="BL9" s="229"/>
      <c r="BM9" s="229"/>
      <c r="BN9" s="229"/>
      <c r="BO9" s="229"/>
      <c r="BP9" s="229"/>
      <c r="BQ9" s="234">
        <v>3</v>
      </c>
      <c r="BR9" s="235"/>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30"/>
    </row>
    <row r="10" spans="1:131" s="231" customFormat="1" ht="26.25" customHeight="1" x14ac:dyDescent="0.15">
      <c r="A10" s="234">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1"/>
      <c r="AV10" s="781"/>
      <c r="AW10" s="781"/>
      <c r="AX10" s="781"/>
      <c r="AY10" s="782"/>
      <c r="AZ10" s="228"/>
      <c r="BA10" s="228"/>
      <c r="BB10" s="228"/>
      <c r="BC10" s="228"/>
      <c r="BD10" s="228"/>
      <c r="BE10" s="229"/>
      <c r="BF10" s="229"/>
      <c r="BG10" s="229"/>
      <c r="BH10" s="229"/>
      <c r="BI10" s="229"/>
      <c r="BJ10" s="229"/>
      <c r="BK10" s="229"/>
      <c r="BL10" s="229"/>
      <c r="BM10" s="229"/>
      <c r="BN10" s="229"/>
      <c r="BO10" s="229"/>
      <c r="BP10" s="229"/>
      <c r="BQ10" s="234">
        <v>4</v>
      </c>
      <c r="BR10" s="235"/>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30"/>
    </row>
    <row r="11" spans="1:131" s="231" customFormat="1" ht="26.25" customHeight="1" x14ac:dyDescent="0.15">
      <c r="A11" s="234">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1"/>
      <c r="AV11" s="781"/>
      <c r="AW11" s="781"/>
      <c r="AX11" s="781"/>
      <c r="AY11" s="782"/>
      <c r="AZ11" s="228"/>
      <c r="BA11" s="228"/>
      <c r="BB11" s="228"/>
      <c r="BC11" s="228"/>
      <c r="BD11" s="228"/>
      <c r="BE11" s="229"/>
      <c r="BF11" s="229"/>
      <c r="BG11" s="229"/>
      <c r="BH11" s="229"/>
      <c r="BI11" s="229"/>
      <c r="BJ11" s="229"/>
      <c r="BK11" s="229"/>
      <c r="BL11" s="229"/>
      <c r="BM11" s="229"/>
      <c r="BN11" s="229"/>
      <c r="BO11" s="229"/>
      <c r="BP11" s="229"/>
      <c r="BQ11" s="234">
        <v>5</v>
      </c>
      <c r="BR11" s="235"/>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30"/>
    </row>
    <row r="12" spans="1:131" s="231" customFormat="1" ht="26.25" customHeight="1" x14ac:dyDescent="0.15">
      <c r="A12" s="234">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1"/>
      <c r="AV12" s="781"/>
      <c r="AW12" s="781"/>
      <c r="AX12" s="781"/>
      <c r="AY12" s="782"/>
      <c r="AZ12" s="228"/>
      <c r="BA12" s="228"/>
      <c r="BB12" s="228"/>
      <c r="BC12" s="228"/>
      <c r="BD12" s="228"/>
      <c r="BE12" s="229"/>
      <c r="BF12" s="229"/>
      <c r="BG12" s="229"/>
      <c r="BH12" s="229"/>
      <c r="BI12" s="229"/>
      <c r="BJ12" s="229"/>
      <c r="BK12" s="229"/>
      <c r="BL12" s="229"/>
      <c r="BM12" s="229"/>
      <c r="BN12" s="229"/>
      <c r="BO12" s="229"/>
      <c r="BP12" s="229"/>
      <c r="BQ12" s="234">
        <v>6</v>
      </c>
      <c r="BR12" s="235"/>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30"/>
    </row>
    <row r="13" spans="1:131" s="231" customFormat="1" ht="26.25" customHeight="1" x14ac:dyDescent="0.15">
      <c r="A13" s="234">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1"/>
      <c r="AV13" s="781"/>
      <c r="AW13" s="781"/>
      <c r="AX13" s="781"/>
      <c r="AY13" s="782"/>
      <c r="AZ13" s="228"/>
      <c r="BA13" s="228"/>
      <c r="BB13" s="228"/>
      <c r="BC13" s="228"/>
      <c r="BD13" s="228"/>
      <c r="BE13" s="229"/>
      <c r="BF13" s="229"/>
      <c r="BG13" s="229"/>
      <c r="BH13" s="229"/>
      <c r="BI13" s="229"/>
      <c r="BJ13" s="229"/>
      <c r="BK13" s="229"/>
      <c r="BL13" s="229"/>
      <c r="BM13" s="229"/>
      <c r="BN13" s="229"/>
      <c r="BO13" s="229"/>
      <c r="BP13" s="229"/>
      <c r="BQ13" s="234">
        <v>7</v>
      </c>
      <c r="BR13" s="235"/>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30"/>
    </row>
    <row r="14" spans="1:131" s="231" customFormat="1" ht="26.25" customHeight="1" x14ac:dyDescent="0.15">
      <c r="A14" s="234">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1"/>
      <c r="AV14" s="781"/>
      <c r="AW14" s="781"/>
      <c r="AX14" s="781"/>
      <c r="AY14" s="782"/>
      <c r="AZ14" s="228"/>
      <c r="BA14" s="228"/>
      <c r="BB14" s="228"/>
      <c r="BC14" s="228"/>
      <c r="BD14" s="228"/>
      <c r="BE14" s="229"/>
      <c r="BF14" s="229"/>
      <c r="BG14" s="229"/>
      <c r="BH14" s="229"/>
      <c r="BI14" s="229"/>
      <c r="BJ14" s="229"/>
      <c r="BK14" s="229"/>
      <c r="BL14" s="229"/>
      <c r="BM14" s="229"/>
      <c r="BN14" s="229"/>
      <c r="BO14" s="229"/>
      <c r="BP14" s="229"/>
      <c r="BQ14" s="234">
        <v>8</v>
      </c>
      <c r="BR14" s="235"/>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30"/>
    </row>
    <row r="15" spans="1:131" s="231" customFormat="1" ht="26.25" customHeight="1" x14ac:dyDescent="0.15">
      <c r="A15" s="234">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1"/>
      <c r="AV15" s="781"/>
      <c r="AW15" s="781"/>
      <c r="AX15" s="781"/>
      <c r="AY15" s="782"/>
      <c r="AZ15" s="228"/>
      <c r="BA15" s="228"/>
      <c r="BB15" s="228"/>
      <c r="BC15" s="228"/>
      <c r="BD15" s="228"/>
      <c r="BE15" s="229"/>
      <c r="BF15" s="229"/>
      <c r="BG15" s="229"/>
      <c r="BH15" s="229"/>
      <c r="BI15" s="229"/>
      <c r="BJ15" s="229"/>
      <c r="BK15" s="229"/>
      <c r="BL15" s="229"/>
      <c r="BM15" s="229"/>
      <c r="BN15" s="229"/>
      <c r="BO15" s="229"/>
      <c r="BP15" s="229"/>
      <c r="BQ15" s="234">
        <v>9</v>
      </c>
      <c r="BR15" s="235"/>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30"/>
    </row>
    <row r="16" spans="1:131" s="231" customFormat="1" ht="26.25" customHeight="1" x14ac:dyDescent="0.15">
      <c r="A16" s="234">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1"/>
      <c r="AV16" s="781"/>
      <c r="AW16" s="781"/>
      <c r="AX16" s="781"/>
      <c r="AY16" s="782"/>
      <c r="AZ16" s="228"/>
      <c r="BA16" s="228"/>
      <c r="BB16" s="228"/>
      <c r="BC16" s="228"/>
      <c r="BD16" s="228"/>
      <c r="BE16" s="229"/>
      <c r="BF16" s="229"/>
      <c r="BG16" s="229"/>
      <c r="BH16" s="229"/>
      <c r="BI16" s="229"/>
      <c r="BJ16" s="229"/>
      <c r="BK16" s="229"/>
      <c r="BL16" s="229"/>
      <c r="BM16" s="229"/>
      <c r="BN16" s="229"/>
      <c r="BO16" s="229"/>
      <c r="BP16" s="229"/>
      <c r="BQ16" s="234">
        <v>10</v>
      </c>
      <c r="BR16" s="235"/>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30"/>
    </row>
    <row r="17" spans="1:131" s="231" customFormat="1" ht="26.25" customHeight="1" x14ac:dyDescent="0.15">
      <c r="A17" s="234">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1"/>
      <c r="AV17" s="781"/>
      <c r="AW17" s="781"/>
      <c r="AX17" s="781"/>
      <c r="AY17" s="782"/>
      <c r="AZ17" s="228"/>
      <c r="BA17" s="228"/>
      <c r="BB17" s="228"/>
      <c r="BC17" s="228"/>
      <c r="BD17" s="228"/>
      <c r="BE17" s="229"/>
      <c r="BF17" s="229"/>
      <c r="BG17" s="229"/>
      <c r="BH17" s="229"/>
      <c r="BI17" s="229"/>
      <c r="BJ17" s="229"/>
      <c r="BK17" s="229"/>
      <c r="BL17" s="229"/>
      <c r="BM17" s="229"/>
      <c r="BN17" s="229"/>
      <c r="BO17" s="229"/>
      <c r="BP17" s="229"/>
      <c r="BQ17" s="234">
        <v>11</v>
      </c>
      <c r="BR17" s="235"/>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30"/>
    </row>
    <row r="18" spans="1:131" s="231" customFormat="1" ht="26.25" customHeight="1" x14ac:dyDescent="0.15">
      <c r="A18" s="234">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1"/>
      <c r="AV18" s="781"/>
      <c r="AW18" s="781"/>
      <c r="AX18" s="781"/>
      <c r="AY18" s="782"/>
      <c r="AZ18" s="228"/>
      <c r="BA18" s="228"/>
      <c r="BB18" s="228"/>
      <c r="BC18" s="228"/>
      <c r="BD18" s="228"/>
      <c r="BE18" s="229"/>
      <c r="BF18" s="229"/>
      <c r="BG18" s="229"/>
      <c r="BH18" s="229"/>
      <c r="BI18" s="229"/>
      <c r="BJ18" s="229"/>
      <c r="BK18" s="229"/>
      <c r="BL18" s="229"/>
      <c r="BM18" s="229"/>
      <c r="BN18" s="229"/>
      <c r="BO18" s="229"/>
      <c r="BP18" s="229"/>
      <c r="BQ18" s="234">
        <v>12</v>
      </c>
      <c r="BR18" s="235"/>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30"/>
    </row>
    <row r="19" spans="1:131" s="231" customFormat="1" ht="26.25" customHeight="1" x14ac:dyDescent="0.15">
      <c r="A19" s="234">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1"/>
      <c r="AV19" s="781"/>
      <c r="AW19" s="781"/>
      <c r="AX19" s="781"/>
      <c r="AY19" s="782"/>
      <c r="AZ19" s="228"/>
      <c r="BA19" s="228"/>
      <c r="BB19" s="228"/>
      <c r="BC19" s="228"/>
      <c r="BD19" s="228"/>
      <c r="BE19" s="229"/>
      <c r="BF19" s="229"/>
      <c r="BG19" s="229"/>
      <c r="BH19" s="229"/>
      <c r="BI19" s="229"/>
      <c r="BJ19" s="229"/>
      <c r="BK19" s="229"/>
      <c r="BL19" s="229"/>
      <c r="BM19" s="229"/>
      <c r="BN19" s="229"/>
      <c r="BO19" s="229"/>
      <c r="BP19" s="229"/>
      <c r="BQ19" s="234">
        <v>13</v>
      </c>
      <c r="BR19" s="235"/>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30"/>
    </row>
    <row r="20" spans="1:131" s="231" customFormat="1" ht="26.25" customHeight="1" x14ac:dyDescent="0.15">
      <c r="A20" s="234">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1"/>
      <c r="AV20" s="781"/>
      <c r="AW20" s="781"/>
      <c r="AX20" s="781"/>
      <c r="AY20" s="782"/>
      <c r="AZ20" s="228"/>
      <c r="BA20" s="228"/>
      <c r="BB20" s="228"/>
      <c r="BC20" s="228"/>
      <c r="BD20" s="228"/>
      <c r="BE20" s="229"/>
      <c r="BF20" s="229"/>
      <c r="BG20" s="229"/>
      <c r="BH20" s="229"/>
      <c r="BI20" s="229"/>
      <c r="BJ20" s="229"/>
      <c r="BK20" s="229"/>
      <c r="BL20" s="229"/>
      <c r="BM20" s="229"/>
      <c r="BN20" s="229"/>
      <c r="BO20" s="229"/>
      <c r="BP20" s="229"/>
      <c r="BQ20" s="234">
        <v>14</v>
      </c>
      <c r="BR20" s="235"/>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30"/>
    </row>
    <row r="21" spans="1:131" s="231" customFormat="1" ht="26.25" customHeight="1" thickBot="1" x14ac:dyDescent="0.2">
      <c r="A21" s="234">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1"/>
      <c r="AV21" s="781"/>
      <c r="AW21" s="781"/>
      <c r="AX21" s="781"/>
      <c r="AY21" s="782"/>
      <c r="AZ21" s="228"/>
      <c r="BA21" s="228"/>
      <c r="BB21" s="228"/>
      <c r="BC21" s="228"/>
      <c r="BD21" s="228"/>
      <c r="BE21" s="229"/>
      <c r="BF21" s="229"/>
      <c r="BG21" s="229"/>
      <c r="BH21" s="229"/>
      <c r="BI21" s="229"/>
      <c r="BJ21" s="229"/>
      <c r="BK21" s="229"/>
      <c r="BL21" s="229"/>
      <c r="BM21" s="229"/>
      <c r="BN21" s="229"/>
      <c r="BO21" s="229"/>
      <c r="BP21" s="229"/>
      <c r="BQ21" s="234">
        <v>15</v>
      </c>
      <c r="BR21" s="235"/>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30"/>
    </row>
    <row r="22" spans="1:131" s="231" customFormat="1" ht="26.25" customHeight="1" x14ac:dyDescent="0.15">
      <c r="A22" s="234">
        <v>16</v>
      </c>
      <c r="B22" s="749"/>
      <c r="C22" s="750"/>
      <c r="D22" s="750"/>
      <c r="E22" s="750"/>
      <c r="F22" s="750"/>
      <c r="G22" s="750"/>
      <c r="H22" s="750"/>
      <c r="I22" s="750"/>
      <c r="J22" s="750"/>
      <c r="K22" s="750"/>
      <c r="L22" s="750"/>
      <c r="M22" s="750"/>
      <c r="N22" s="750"/>
      <c r="O22" s="750"/>
      <c r="P22" s="751"/>
      <c r="Q22" s="800"/>
      <c r="R22" s="801"/>
      <c r="S22" s="801"/>
      <c r="T22" s="801"/>
      <c r="U22" s="801"/>
      <c r="V22" s="801"/>
      <c r="W22" s="801"/>
      <c r="X22" s="801"/>
      <c r="Y22" s="801"/>
      <c r="Z22" s="801"/>
      <c r="AA22" s="801"/>
      <c r="AB22" s="801"/>
      <c r="AC22" s="801"/>
      <c r="AD22" s="801"/>
      <c r="AE22" s="802"/>
      <c r="AF22" s="755"/>
      <c r="AG22" s="756"/>
      <c r="AH22" s="756"/>
      <c r="AI22" s="756"/>
      <c r="AJ22" s="757"/>
      <c r="AK22" s="803"/>
      <c r="AL22" s="804"/>
      <c r="AM22" s="804"/>
      <c r="AN22" s="804"/>
      <c r="AO22" s="804"/>
      <c r="AP22" s="804"/>
      <c r="AQ22" s="804"/>
      <c r="AR22" s="804"/>
      <c r="AS22" s="804"/>
      <c r="AT22" s="804"/>
      <c r="AU22" s="805"/>
      <c r="AV22" s="805"/>
      <c r="AW22" s="805"/>
      <c r="AX22" s="805"/>
      <c r="AY22" s="806"/>
      <c r="AZ22" s="807" t="s">
        <v>391</v>
      </c>
      <c r="BA22" s="807"/>
      <c r="BB22" s="807"/>
      <c r="BC22" s="807"/>
      <c r="BD22" s="808"/>
      <c r="BE22" s="229"/>
      <c r="BF22" s="229"/>
      <c r="BG22" s="229"/>
      <c r="BH22" s="229"/>
      <c r="BI22" s="229"/>
      <c r="BJ22" s="229"/>
      <c r="BK22" s="229"/>
      <c r="BL22" s="229"/>
      <c r="BM22" s="229"/>
      <c r="BN22" s="229"/>
      <c r="BO22" s="229"/>
      <c r="BP22" s="229"/>
      <c r="BQ22" s="234">
        <v>16</v>
      </c>
      <c r="BR22" s="235"/>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30"/>
    </row>
    <row r="23" spans="1:131" s="231" customFormat="1" ht="26.25" customHeight="1" thickBot="1" x14ac:dyDescent="0.2">
      <c r="A23" s="236" t="s">
        <v>392</v>
      </c>
      <c r="B23" s="790" t="s">
        <v>393</v>
      </c>
      <c r="C23" s="791"/>
      <c r="D23" s="791"/>
      <c r="E23" s="791"/>
      <c r="F23" s="791"/>
      <c r="G23" s="791"/>
      <c r="H23" s="791"/>
      <c r="I23" s="791"/>
      <c r="J23" s="791"/>
      <c r="K23" s="791"/>
      <c r="L23" s="791"/>
      <c r="M23" s="791"/>
      <c r="N23" s="791"/>
      <c r="O23" s="791"/>
      <c r="P23" s="792"/>
      <c r="Q23" s="793">
        <v>5102</v>
      </c>
      <c r="R23" s="794"/>
      <c r="S23" s="794"/>
      <c r="T23" s="794"/>
      <c r="U23" s="794"/>
      <c r="V23" s="794">
        <v>5010</v>
      </c>
      <c r="W23" s="794"/>
      <c r="X23" s="794"/>
      <c r="Y23" s="794"/>
      <c r="Z23" s="794"/>
      <c r="AA23" s="794">
        <v>10</v>
      </c>
      <c r="AB23" s="794"/>
      <c r="AC23" s="794"/>
      <c r="AD23" s="794"/>
      <c r="AE23" s="795"/>
      <c r="AF23" s="796">
        <v>82</v>
      </c>
      <c r="AG23" s="794"/>
      <c r="AH23" s="794"/>
      <c r="AI23" s="794"/>
      <c r="AJ23" s="797"/>
      <c r="AK23" s="798"/>
      <c r="AL23" s="799"/>
      <c r="AM23" s="799"/>
      <c r="AN23" s="799"/>
      <c r="AO23" s="799"/>
      <c r="AP23" s="794">
        <v>4547</v>
      </c>
      <c r="AQ23" s="794"/>
      <c r="AR23" s="794"/>
      <c r="AS23" s="794"/>
      <c r="AT23" s="794"/>
      <c r="AU23" s="810"/>
      <c r="AV23" s="810"/>
      <c r="AW23" s="810"/>
      <c r="AX23" s="810"/>
      <c r="AY23" s="811"/>
      <c r="AZ23" s="812" t="s">
        <v>131</v>
      </c>
      <c r="BA23" s="813"/>
      <c r="BB23" s="813"/>
      <c r="BC23" s="813"/>
      <c r="BD23" s="814"/>
      <c r="BE23" s="229"/>
      <c r="BF23" s="229"/>
      <c r="BG23" s="229"/>
      <c r="BH23" s="229"/>
      <c r="BI23" s="229"/>
      <c r="BJ23" s="229"/>
      <c r="BK23" s="229"/>
      <c r="BL23" s="229"/>
      <c r="BM23" s="229"/>
      <c r="BN23" s="229"/>
      <c r="BO23" s="229"/>
      <c r="BP23" s="229"/>
      <c r="BQ23" s="234">
        <v>17</v>
      </c>
      <c r="BR23" s="235"/>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30"/>
    </row>
    <row r="24" spans="1:131" s="231" customFormat="1" ht="26.25" customHeight="1" x14ac:dyDescent="0.15">
      <c r="A24" s="809" t="s">
        <v>394</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28"/>
      <c r="BA24" s="228"/>
      <c r="BB24" s="228"/>
      <c r="BC24" s="228"/>
      <c r="BD24" s="228"/>
      <c r="BE24" s="229"/>
      <c r="BF24" s="229"/>
      <c r="BG24" s="229"/>
      <c r="BH24" s="229"/>
      <c r="BI24" s="229"/>
      <c r="BJ24" s="229"/>
      <c r="BK24" s="229"/>
      <c r="BL24" s="229"/>
      <c r="BM24" s="229"/>
      <c r="BN24" s="229"/>
      <c r="BO24" s="229"/>
      <c r="BP24" s="229"/>
      <c r="BQ24" s="234">
        <v>18</v>
      </c>
      <c r="BR24" s="235"/>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30"/>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28"/>
      <c r="BK25" s="228"/>
      <c r="BL25" s="228"/>
      <c r="BM25" s="228"/>
      <c r="BN25" s="228"/>
      <c r="BO25" s="237"/>
      <c r="BP25" s="237"/>
      <c r="BQ25" s="234">
        <v>19</v>
      </c>
      <c r="BR25" s="235"/>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26"/>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5" t="s">
        <v>399</v>
      </c>
      <c r="AG26" s="816"/>
      <c r="AH26" s="816"/>
      <c r="AI26" s="816"/>
      <c r="AJ26" s="817"/>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28"/>
      <c r="BK26" s="228"/>
      <c r="BL26" s="228"/>
      <c r="BM26" s="228"/>
      <c r="BN26" s="228"/>
      <c r="BO26" s="237"/>
      <c r="BP26" s="237"/>
      <c r="BQ26" s="234">
        <v>20</v>
      </c>
      <c r="BR26" s="235"/>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26"/>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8"/>
      <c r="AG27" s="819"/>
      <c r="AH27" s="819"/>
      <c r="AI27" s="819"/>
      <c r="AJ27" s="820"/>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28"/>
      <c r="BK27" s="228"/>
      <c r="BL27" s="228"/>
      <c r="BM27" s="228"/>
      <c r="BN27" s="228"/>
      <c r="BO27" s="237"/>
      <c r="BP27" s="237"/>
      <c r="BQ27" s="234">
        <v>21</v>
      </c>
      <c r="BR27" s="235"/>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26"/>
    </row>
    <row r="28" spans="1:131" ht="26.25" customHeight="1" thickTop="1" x14ac:dyDescent="0.15">
      <c r="A28" s="238">
        <v>1</v>
      </c>
      <c r="B28" s="760" t="s">
        <v>404</v>
      </c>
      <c r="C28" s="761"/>
      <c r="D28" s="761"/>
      <c r="E28" s="761"/>
      <c r="F28" s="761"/>
      <c r="G28" s="761"/>
      <c r="H28" s="761"/>
      <c r="I28" s="761"/>
      <c r="J28" s="761"/>
      <c r="K28" s="761"/>
      <c r="L28" s="761"/>
      <c r="M28" s="761"/>
      <c r="N28" s="761"/>
      <c r="O28" s="761"/>
      <c r="P28" s="762"/>
      <c r="Q28" s="823">
        <v>173</v>
      </c>
      <c r="R28" s="824"/>
      <c r="S28" s="824"/>
      <c r="T28" s="824"/>
      <c r="U28" s="824"/>
      <c r="V28" s="824">
        <v>173</v>
      </c>
      <c r="W28" s="824"/>
      <c r="X28" s="824"/>
      <c r="Y28" s="824"/>
      <c r="Z28" s="824"/>
      <c r="AA28" s="824">
        <v>0</v>
      </c>
      <c r="AB28" s="824"/>
      <c r="AC28" s="824"/>
      <c r="AD28" s="824"/>
      <c r="AE28" s="825"/>
      <c r="AF28" s="826" t="s">
        <v>131</v>
      </c>
      <c r="AG28" s="824"/>
      <c r="AH28" s="824"/>
      <c r="AI28" s="824"/>
      <c r="AJ28" s="827"/>
      <c r="AK28" s="769" t="s">
        <v>522</v>
      </c>
      <c r="AL28" s="770"/>
      <c r="AM28" s="770"/>
      <c r="AN28" s="770"/>
      <c r="AO28" s="770"/>
      <c r="AP28" s="770" t="s">
        <v>584</v>
      </c>
      <c r="AQ28" s="770"/>
      <c r="AR28" s="770"/>
      <c r="AS28" s="770"/>
      <c r="AT28" s="770"/>
      <c r="AU28" s="770" t="s">
        <v>522</v>
      </c>
      <c r="AV28" s="770"/>
      <c r="AW28" s="770"/>
      <c r="AX28" s="770"/>
      <c r="AY28" s="770"/>
      <c r="AZ28" s="828" t="s">
        <v>522</v>
      </c>
      <c r="BA28" s="828"/>
      <c r="BB28" s="828"/>
      <c r="BC28" s="828"/>
      <c r="BD28" s="828"/>
      <c r="BE28" s="821"/>
      <c r="BF28" s="821"/>
      <c r="BG28" s="821"/>
      <c r="BH28" s="821"/>
      <c r="BI28" s="822"/>
      <c r="BJ28" s="228"/>
      <c r="BK28" s="228"/>
      <c r="BL28" s="228"/>
      <c r="BM28" s="228"/>
      <c r="BN28" s="228"/>
      <c r="BO28" s="237"/>
      <c r="BP28" s="237"/>
      <c r="BQ28" s="234">
        <v>22</v>
      </c>
      <c r="BR28" s="235"/>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26"/>
    </row>
    <row r="29" spans="1:131" ht="26.25" customHeight="1" x14ac:dyDescent="0.15">
      <c r="A29" s="238">
        <v>2</v>
      </c>
      <c r="B29" s="749" t="s">
        <v>406</v>
      </c>
      <c r="C29" s="750"/>
      <c r="D29" s="750"/>
      <c r="E29" s="750"/>
      <c r="F29" s="750"/>
      <c r="G29" s="750"/>
      <c r="H29" s="750"/>
      <c r="I29" s="750"/>
      <c r="J29" s="750"/>
      <c r="K29" s="750"/>
      <c r="L29" s="750"/>
      <c r="M29" s="750"/>
      <c r="N29" s="750"/>
      <c r="O29" s="750"/>
      <c r="P29" s="751"/>
      <c r="Q29" s="752">
        <v>252</v>
      </c>
      <c r="R29" s="753"/>
      <c r="S29" s="753"/>
      <c r="T29" s="753"/>
      <c r="U29" s="753"/>
      <c r="V29" s="753">
        <v>252</v>
      </c>
      <c r="W29" s="753"/>
      <c r="X29" s="753"/>
      <c r="Y29" s="753"/>
      <c r="Z29" s="753"/>
      <c r="AA29" s="753">
        <v>0</v>
      </c>
      <c r="AB29" s="753"/>
      <c r="AC29" s="753"/>
      <c r="AD29" s="753"/>
      <c r="AE29" s="754"/>
      <c r="AF29" s="755" t="s">
        <v>131</v>
      </c>
      <c r="AG29" s="756"/>
      <c r="AH29" s="756"/>
      <c r="AI29" s="756"/>
      <c r="AJ29" s="757"/>
      <c r="AK29" s="833" t="s">
        <v>522</v>
      </c>
      <c r="AL29" s="829"/>
      <c r="AM29" s="829"/>
      <c r="AN29" s="829"/>
      <c r="AO29" s="829"/>
      <c r="AP29" s="829" t="s">
        <v>584</v>
      </c>
      <c r="AQ29" s="829"/>
      <c r="AR29" s="829"/>
      <c r="AS29" s="829"/>
      <c r="AT29" s="829"/>
      <c r="AU29" s="829" t="s">
        <v>522</v>
      </c>
      <c r="AV29" s="829"/>
      <c r="AW29" s="829"/>
      <c r="AX29" s="829"/>
      <c r="AY29" s="829"/>
      <c r="AZ29" s="830" t="s">
        <v>522</v>
      </c>
      <c r="BA29" s="830"/>
      <c r="BB29" s="830"/>
      <c r="BC29" s="830"/>
      <c r="BD29" s="830"/>
      <c r="BE29" s="831"/>
      <c r="BF29" s="831"/>
      <c r="BG29" s="831"/>
      <c r="BH29" s="831"/>
      <c r="BI29" s="832"/>
      <c r="BJ29" s="228"/>
      <c r="BK29" s="228"/>
      <c r="BL29" s="228"/>
      <c r="BM29" s="228"/>
      <c r="BN29" s="228"/>
      <c r="BO29" s="237"/>
      <c r="BP29" s="237"/>
      <c r="BQ29" s="234">
        <v>23</v>
      </c>
      <c r="BR29" s="235"/>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26"/>
    </row>
    <row r="30" spans="1:131" ht="26.25" customHeight="1" x14ac:dyDescent="0.15">
      <c r="A30" s="238">
        <v>3</v>
      </c>
      <c r="B30" s="749" t="s">
        <v>407</v>
      </c>
      <c r="C30" s="750"/>
      <c r="D30" s="750"/>
      <c r="E30" s="750"/>
      <c r="F30" s="750"/>
      <c r="G30" s="750"/>
      <c r="H30" s="750"/>
      <c r="I30" s="750"/>
      <c r="J30" s="750"/>
      <c r="K30" s="750"/>
      <c r="L30" s="750"/>
      <c r="M30" s="750"/>
      <c r="N30" s="750"/>
      <c r="O30" s="750"/>
      <c r="P30" s="751"/>
      <c r="Q30" s="752">
        <v>31</v>
      </c>
      <c r="R30" s="753"/>
      <c r="S30" s="753"/>
      <c r="T30" s="753"/>
      <c r="U30" s="753"/>
      <c r="V30" s="753">
        <v>31</v>
      </c>
      <c r="W30" s="753"/>
      <c r="X30" s="753"/>
      <c r="Y30" s="753"/>
      <c r="Z30" s="753"/>
      <c r="AA30" s="753">
        <v>0</v>
      </c>
      <c r="AB30" s="753"/>
      <c r="AC30" s="753"/>
      <c r="AD30" s="753"/>
      <c r="AE30" s="754"/>
      <c r="AF30" s="755" t="s">
        <v>131</v>
      </c>
      <c r="AG30" s="756"/>
      <c r="AH30" s="756"/>
      <c r="AI30" s="756"/>
      <c r="AJ30" s="757"/>
      <c r="AK30" s="833" t="s">
        <v>522</v>
      </c>
      <c r="AL30" s="829"/>
      <c r="AM30" s="829"/>
      <c r="AN30" s="829"/>
      <c r="AO30" s="829"/>
      <c r="AP30" s="829" t="s">
        <v>522</v>
      </c>
      <c r="AQ30" s="829"/>
      <c r="AR30" s="829"/>
      <c r="AS30" s="829"/>
      <c r="AT30" s="829"/>
      <c r="AU30" s="829" t="s">
        <v>522</v>
      </c>
      <c r="AV30" s="829"/>
      <c r="AW30" s="829"/>
      <c r="AX30" s="829"/>
      <c r="AY30" s="829"/>
      <c r="AZ30" s="830" t="s">
        <v>522</v>
      </c>
      <c r="BA30" s="830"/>
      <c r="BB30" s="830"/>
      <c r="BC30" s="830"/>
      <c r="BD30" s="830"/>
      <c r="BE30" s="831"/>
      <c r="BF30" s="831"/>
      <c r="BG30" s="831"/>
      <c r="BH30" s="831"/>
      <c r="BI30" s="832"/>
      <c r="BJ30" s="228"/>
      <c r="BK30" s="228"/>
      <c r="BL30" s="228"/>
      <c r="BM30" s="228"/>
      <c r="BN30" s="228"/>
      <c r="BO30" s="237"/>
      <c r="BP30" s="237"/>
      <c r="BQ30" s="234">
        <v>24</v>
      </c>
      <c r="BR30" s="235"/>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26"/>
    </row>
    <row r="31" spans="1:131" ht="26.25" customHeight="1" x14ac:dyDescent="0.15">
      <c r="A31" s="238">
        <v>4</v>
      </c>
      <c r="B31" s="749" t="s">
        <v>408</v>
      </c>
      <c r="C31" s="750"/>
      <c r="D31" s="750"/>
      <c r="E31" s="750"/>
      <c r="F31" s="750"/>
      <c r="G31" s="750"/>
      <c r="H31" s="750"/>
      <c r="I31" s="750"/>
      <c r="J31" s="750"/>
      <c r="K31" s="750"/>
      <c r="L31" s="750"/>
      <c r="M31" s="750"/>
      <c r="N31" s="750"/>
      <c r="O31" s="750"/>
      <c r="P31" s="751"/>
      <c r="Q31" s="752">
        <v>266</v>
      </c>
      <c r="R31" s="753"/>
      <c r="S31" s="753"/>
      <c r="T31" s="753"/>
      <c r="U31" s="753"/>
      <c r="V31" s="753">
        <v>266</v>
      </c>
      <c r="W31" s="753"/>
      <c r="X31" s="753"/>
      <c r="Y31" s="753"/>
      <c r="Z31" s="753"/>
      <c r="AA31" s="753">
        <v>0</v>
      </c>
      <c r="AB31" s="753"/>
      <c r="AC31" s="753"/>
      <c r="AD31" s="753"/>
      <c r="AE31" s="754"/>
      <c r="AF31" s="755">
        <v>0</v>
      </c>
      <c r="AG31" s="756"/>
      <c r="AH31" s="756"/>
      <c r="AI31" s="756"/>
      <c r="AJ31" s="757"/>
      <c r="AK31" s="833">
        <v>137</v>
      </c>
      <c r="AL31" s="829"/>
      <c r="AM31" s="829"/>
      <c r="AN31" s="829"/>
      <c r="AO31" s="829"/>
      <c r="AP31" s="829">
        <v>677</v>
      </c>
      <c r="AQ31" s="829"/>
      <c r="AR31" s="829"/>
      <c r="AS31" s="829"/>
      <c r="AT31" s="829"/>
      <c r="AU31" s="829">
        <v>578</v>
      </c>
      <c r="AV31" s="829"/>
      <c r="AW31" s="829"/>
      <c r="AX31" s="829"/>
      <c r="AY31" s="829"/>
      <c r="AZ31" s="830" t="s">
        <v>522</v>
      </c>
      <c r="BA31" s="830"/>
      <c r="BB31" s="830"/>
      <c r="BC31" s="830"/>
      <c r="BD31" s="830"/>
      <c r="BE31" s="831" t="s">
        <v>409</v>
      </c>
      <c r="BF31" s="831"/>
      <c r="BG31" s="831"/>
      <c r="BH31" s="831"/>
      <c r="BI31" s="832"/>
      <c r="BJ31" s="228"/>
      <c r="BK31" s="228"/>
      <c r="BL31" s="228"/>
      <c r="BM31" s="228"/>
      <c r="BN31" s="228"/>
      <c r="BO31" s="237"/>
      <c r="BP31" s="237"/>
      <c r="BQ31" s="234">
        <v>25</v>
      </c>
      <c r="BR31" s="235"/>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26"/>
    </row>
    <row r="32" spans="1:131" ht="26.25" customHeight="1" x14ac:dyDescent="0.15">
      <c r="A32" s="238">
        <v>5</v>
      </c>
      <c r="B32" s="749" t="s">
        <v>410</v>
      </c>
      <c r="C32" s="750"/>
      <c r="D32" s="750"/>
      <c r="E32" s="750"/>
      <c r="F32" s="750"/>
      <c r="G32" s="750"/>
      <c r="H32" s="750"/>
      <c r="I32" s="750"/>
      <c r="J32" s="750"/>
      <c r="K32" s="750"/>
      <c r="L32" s="750"/>
      <c r="M32" s="750"/>
      <c r="N32" s="750"/>
      <c r="O32" s="750"/>
      <c r="P32" s="751"/>
      <c r="Q32" s="752">
        <v>111</v>
      </c>
      <c r="R32" s="753"/>
      <c r="S32" s="753"/>
      <c r="T32" s="753"/>
      <c r="U32" s="753"/>
      <c r="V32" s="753">
        <v>111</v>
      </c>
      <c r="W32" s="753"/>
      <c r="X32" s="753"/>
      <c r="Y32" s="753"/>
      <c r="Z32" s="753"/>
      <c r="AA32" s="753">
        <v>0</v>
      </c>
      <c r="AB32" s="753"/>
      <c r="AC32" s="753"/>
      <c r="AD32" s="753"/>
      <c r="AE32" s="754"/>
      <c r="AF32" s="755">
        <v>0</v>
      </c>
      <c r="AG32" s="756"/>
      <c r="AH32" s="756"/>
      <c r="AI32" s="756"/>
      <c r="AJ32" s="757"/>
      <c r="AK32" s="833">
        <v>79</v>
      </c>
      <c r="AL32" s="829"/>
      <c r="AM32" s="829"/>
      <c r="AN32" s="829"/>
      <c r="AO32" s="829"/>
      <c r="AP32" s="829">
        <v>264</v>
      </c>
      <c r="AQ32" s="829"/>
      <c r="AR32" s="829"/>
      <c r="AS32" s="829"/>
      <c r="AT32" s="829"/>
      <c r="AU32" s="829">
        <v>264</v>
      </c>
      <c r="AV32" s="829"/>
      <c r="AW32" s="829"/>
      <c r="AX32" s="829"/>
      <c r="AY32" s="829"/>
      <c r="AZ32" s="830" t="s">
        <v>522</v>
      </c>
      <c r="BA32" s="830"/>
      <c r="BB32" s="830"/>
      <c r="BC32" s="830"/>
      <c r="BD32" s="830"/>
      <c r="BE32" s="831" t="s">
        <v>409</v>
      </c>
      <c r="BF32" s="831"/>
      <c r="BG32" s="831"/>
      <c r="BH32" s="831"/>
      <c r="BI32" s="832"/>
      <c r="BJ32" s="228"/>
      <c r="BK32" s="228"/>
      <c r="BL32" s="228"/>
      <c r="BM32" s="228"/>
      <c r="BN32" s="228"/>
      <c r="BO32" s="237"/>
      <c r="BP32" s="237"/>
      <c r="BQ32" s="234">
        <v>26</v>
      </c>
      <c r="BR32" s="235"/>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26"/>
    </row>
    <row r="33" spans="1:131" ht="26.25" customHeight="1" x14ac:dyDescent="0.15">
      <c r="A33" s="238">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3"/>
      <c r="AL33" s="829"/>
      <c r="AM33" s="829"/>
      <c r="AN33" s="829"/>
      <c r="AO33" s="829"/>
      <c r="AP33" s="829"/>
      <c r="AQ33" s="829"/>
      <c r="AR33" s="829"/>
      <c r="AS33" s="829"/>
      <c r="AT33" s="829"/>
      <c r="AU33" s="829"/>
      <c r="AV33" s="829"/>
      <c r="AW33" s="829"/>
      <c r="AX33" s="829"/>
      <c r="AY33" s="829"/>
      <c r="AZ33" s="830"/>
      <c r="BA33" s="830"/>
      <c r="BB33" s="830"/>
      <c r="BC33" s="830"/>
      <c r="BD33" s="830"/>
      <c r="BE33" s="831"/>
      <c r="BF33" s="831"/>
      <c r="BG33" s="831"/>
      <c r="BH33" s="831"/>
      <c r="BI33" s="832"/>
      <c r="BJ33" s="228"/>
      <c r="BK33" s="228"/>
      <c r="BL33" s="228"/>
      <c r="BM33" s="228"/>
      <c r="BN33" s="228"/>
      <c r="BO33" s="237"/>
      <c r="BP33" s="237"/>
      <c r="BQ33" s="234">
        <v>27</v>
      </c>
      <c r="BR33" s="235"/>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26"/>
    </row>
    <row r="34" spans="1:131" ht="26.25" customHeight="1" x14ac:dyDescent="0.15">
      <c r="A34" s="238">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3"/>
      <c r="AL34" s="829"/>
      <c r="AM34" s="829"/>
      <c r="AN34" s="829"/>
      <c r="AO34" s="829"/>
      <c r="AP34" s="829"/>
      <c r="AQ34" s="829"/>
      <c r="AR34" s="829"/>
      <c r="AS34" s="829"/>
      <c r="AT34" s="829"/>
      <c r="AU34" s="829"/>
      <c r="AV34" s="829"/>
      <c r="AW34" s="829"/>
      <c r="AX34" s="829"/>
      <c r="AY34" s="829"/>
      <c r="AZ34" s="830"/>
      <c r="BA34" s="830"/>
      <c r="BB34" s="830"/>
      <c r="BC34" s="830"/>
      <c r="BD34" s="830"/>
      <c r="BE34" s="831"/>
      <c r="BF34" s="831"/>
      <c r="BG34" s="831"/>
      <c r="BH34" s="831"/>
      <c r="BI34" s="832"/>
      <c r="BJ34" s="228"/>
      <c r="BK34" s="228"/>
      <c r="BL34" s="228"/>
      <c r="BM34" s="228"/>
      <c r="BN34" s="228"/>
      <c r="BO34" s="237"/>
      <c r="BP34" s="237"/>
      <c r="BQ34" s="234">
        <v>28</v>
      </c>
      <c r="BR34" s="235"/>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26"/>
    </row>
    <row r="35" spans="1:131" ht="26.25" customHeight="1" x14ac:dyDescent="0.15">
      <c r="A35" s="238">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28"/>
      <c r="BK35" s="228"/>
      <c r="BL35" s="228"/>
      <c r="BM35" s="228"/>
      <c r="BN35" s="228"/>
      <c r="BO35" s="237"/>
      <c r="BP35" s="237"/>
      <c r="BQ35" s="234">
        <v>29</v>
      </c>
      <c r="BR35" s="235"/>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26"/>
    </row>
    <row r="36" spans="1:131" ht="26.25" customHeight="1" x14ac:dyDescent="0.15">
      <c r="A36" s="238">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28"/>
      <c r="BK36" s="228"/>
      <c r="BL36" s="228"/>
      <c r="BM36" s="228"/>
      <c r="BN36" s="228"/>
      <c r="BO36" s="237"/>
      <c r="BP36" s="237"/>
      <c r="BQ36" s="234">
        <v>30</v>
      </c>
      <c r="BR36" s="235"/>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26"/>
    </row>
    <row r="37" spans="1:131" ht="26.25" customHeight="1" x14ac:dyDescent="0.15">
      <c r="A37" s="238">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28"/>
      <c r="BK37" s="228"/>
      <c r="BL37" s="228"/>
      <c r="BM37" s="228"/>
      <c r="BN37" s="228"/>
      <c r="BO37" s="237"/>
      <c r="BP37" s="237"/>
      <c r="BQ37" s="234">
        <v>31</v>
      </c>
      <c r="BR37" s="235"/>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26"/>
    </row>
    <row r="38" spans="1:131" ht="26.25" customHeight="1" x14ac:dyDescent="0.15">
      <c r="A38" s="238">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28"/>
      <c r="BK38" s="228"/>
      <c r="BL38" s="228"/>
      <c r="BM38" s="228"/>
      <c r="BN38" s="228"/>
      <c r="BO38" s="237"/>
      <c r="BP38" s="237"/>
      <c r="BQ38" s="234">
        <v>32</v>
      </c>
      <c r="BR38" s="235"/>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26"/>
    </row>
    <row r="39" spans="1:131" ht="26.25" customHeight="1" x14ac:dyDescent="0.15">
      <c r="A39" s="238">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28"/>
      <c r="BK39" s="228"/>
      <c r="BL39" s="228"/>
      <c r="BM39" s="228"/>
      <c r="BN39" s="228"/>
      <c r="BO39" s="237"/>
      <c r="BP39" s="237"/>
      <c r="BQ39" s="234">
        <v>33</v>
      </c>
      <c r="BR39" s="235"/>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26"/>
    </row>
    <row r="40" spans="1:131" ht="26.25" customHeight="1" x14ac:dyDescent="0.15">
      <c r="A40" s="234">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28"/>
      <c r="BK40" s="228"/>
      <c r="BL40" s="228"/>
      <c r="BM40" s="228"/>
      <c r="BN40" s="228"/>
      <c r="BO40" s="237"/>
      <c r="BP40" s="237"/>
      <c r="BQ40" s="234">
        <v>34</v>
      </c>
      <c r="BR40" s="235"/>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26"/>
    </row>
    <row r="41" spans="1:131" ht="26.25" customHeight="1" x14ac:dyDescent="0.15">
      <c r="A41" s="234">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28"/>
      <c r="BK41" s="228"/>
      <c r="BL41" s="228"/>
      <c r="BM41" s="228"/>
      <c r="BN41" s="228"/>
      <c r="BO41" s="237"/>
      <c r="BP41" s="237"/>
      <c r="BQ41" s="234">
        <v>35</v>
      </c>
      <c r="BR41" s="235"/>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26"/>
    </row>
    <row r="42" spans="1:131" ht="26.25" customHeight="1" x14ac:dyDescent="0.15">
      <c r="A42" s="234">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28"/>
      <c r="BK42" s="228"/>
      <c r="BL42" s="228"/>
      <c r="BM42" s="228"/>
      <c r="BN42" s="228"/>
      <c r="BO42" s="237"/>
      <c r="BP42" s="237"/>
      <c r="BQ42" s="234">
        <v>36</v>
      </c>
      <c r="BR42" s="235"/>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26"/>
    </row>
    <row r="43" spans="1:131" ht="26.25" customHeight="1" x14ac:dyDescent="0.15">
      <c r="A43" s="234">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28"/>
      <c r="BK43" s="228"/>
      <c r="BL43" s="228"/>
      <c r="BM43" s="228"/>
      <c r="BN43" s="228"/>
      <c r="BO43" s="237"/>
      <c r="BP43" s="237"/>
      <c r="BQ43" s="234">
        <v>37</v>
      </c>
      <c r="BR43" s="235"/>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26"/>
    </row>
    <row r="44" spans="1:131" ht="26.25" customHeight="1" x14ac:dyDescent="0.15">
      <c r="A44" s="234">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28"/>
      <c r="BK44" s="228"/>
      <c r="BL44" s="228"/>
      <c r="BM44" s="228"/>
      <c r="BN44" s="228"/>
      <c r="BO44" s="237"/>
      <c r="BP44" s="237"/>
      <c r="BQ44" s="234">
        <v>38</v>
      </c>
      <c r="BR44" s="235"/>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26"/>
    </row>
    <row r="45" spans="1:131" ht="26.25" customHeight="1" x14ac:dyDescent="0.15">
      <c r="A45" s="234">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28"/>
      <c r="BK45" s="228"/>
      <c r="BL45" s="228"/>
      <c r="BM45" s="228"/>
      <c r="BN45" s="228"/>
      <c r="BO45" s="237"/>
      <c r="BP45" s="237"/>
      <c r="BQ45" s="234">
        <v>39</v>
      </c>
      <c r="BR45" s="235"/>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26"/>
    </row>
    <row r="46" spans="1:131" ht="26.25" customHeight="1" x14ac:dyDescent="0.15">
      <c r="A46" s="234">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28"/>
      <c r="BK46" s="228"/>
      <c r="BL46" s="228"/>
      <c r="BM46" s="228"/>
      <c r="BN46" s="228"/>
      <c r="BO46" s="237"/>
      <c r="BP46" s="237"/>
      <c r="BQ46" s="234">
        <v>40</v>
      </c>
      <c r="BR46" s="235"/>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26"/>
    </row>
    <row r="47" spans="1:131" ht="26.25" customHeight="1" x14ac:dyDescent="0.15">
      <c r="A47" s="234">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28"/>
      <c r="BK47" s="228"/>
      <c r="BL47" s="228"/>
      <c r="BM47" s="228"/>
      <c r="BN47" s="228"/>
      <c r="BO47" s="237"/>
      <c r="BP47" s="237"/>
      <c r="BQ47" s="234">
        <v>41</v>
      </c>
      <c r="BR47" s="235"/>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26"/>
    </row>
    <row r="48" spans="1:131" ht="26.25" customHeight="1" x14ac:dyDescent="0.15">
      <c r="A48" s="234">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28"/>
      <c r="BK48" s="228"/>
      <c r="BL48" s="228"/>
      <c r="BM48" s="228"/>
      <c r="BN48" s="228"/>
      <c r="BO48" s="237"/>
      <c r="BP48" s="237"/>
      <c r="BQ48" s="234">
        <v>42</v>
      </c>
      <c r="BR48" s="235"/>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26"/>
    </row>
    <row r="49" spans="1:131" ht="26.25" customHeight="1" x14ac:dyDescent="0.15">
      <c r="A49" s="234">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28"/>
      <c r="BK49" s="228"/>
      <c r="BL49" s="228"/>
      <c r="BM49" s="228"/>
      <c r="BN49" s="228"/>
      <c r="BO49" s="237"/>
      <c r="BP49" s="237"/>
      <c r="BQ49" s="234">
        <v>43</v>
      </c>
      <c r="BR49" s="235"/>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26"/>
    </row>
    <row r="50" spans="1:131" ht="26.25" customHeight="1" x14ac:dyDescent="0.15">
      <c r="A50" s="234">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28"/>
      <c r="BK50" s="228"/>
      <c r="BL50" s="228"/>
      <c r="BM50" s="228"/>
      <c r="BN50" s="228"/>
      <c r="BO50" s="237"/>
      <c r="BP50" s="237"/>
      <c r="BQ50" s="234">
        <v>44</v>
      </c>
      <c r="BR50" s="235"/>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26"/>
    </row>
    <row r="51" spans="1:131" ht="26.25" customHeight="1" x14ac:dyDescent="0.15">
      <c r="A51" s="234">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28"/>
      <c r="BK51" s="228"/>
      <c r="BL51" s="228"/>
      <c r="BM51" s="228"/>
      <c r="BN51" s="228"/>
      <c r="BO51" s="237"/>
      <c r="BP51" s="237"/>
      <c r="BQ51" s="234">
        <v>45</v>
      </c>
      <c r="BR51" s="235"/>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26"/>
    </row>
    <row r="52" spans="1:131" ht="26.25" customHeight="1" x14ac:dyDescent="0.15">
      <c r="A52" s="234">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28"/>
      <c r="BK52" s="228"/>
      <c r="BL52" s="228"/>
      <c r="BM52" s="228"/>
      <c r="BN52" s="228"/>
      <c r="BO52" s="237"/>
      <c r="BP52" s="237"/>
      <c r="BQ52" s="234">
        <v>46</v>
      </c>
      <c r="BR52" s="235"/>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26"/>
    </row>
    <row r="53" spans="1:131" ht="26.25" customHeight="1" x14ac:dyDescent="0.15">
      <c r="A53" s="234">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28"/>
      <c r="BK53" s="228"/>
      <c r="BL53" s="228"/>
      <c r="BM53" s="228"/>
      <c r="BN53" s="228"/>
      <c r="BO53" s="237"/>
      <c r="BP53" s="237"/>
      <c r="BQ53" s="234">
        <v>47</v>
      </c>
      <c r="BR53" s="235"/>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26"/>
    </row>
    <row r="54" spans="1:131" ht="26.25" customHeight="1" x14ac:dyDescent="0.15">
      <c r="A54" s="234">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28"/>
      <c r="BK54" s="228"/>
      <c r="BL54" s="228"/>
      <c r="BM54" s="228"/>
      <c r="BN54" s="228"/>
      <c r="BO54" s="237"/>
      <c r="BP54" s="237"/>
      <c r="BQ54" s="234">
        <v>48</v>
      </c>
      <c r="BR54" s="235"/>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26"/>
    </row>
    <row r="55" spans="1:131" ht="26.25" customHeight="1" x14ac:dyDescent="0.15">
      <c r="A55" s="234">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28"/>
      <c r="BK55" s="228"/>
      <c r="BL55" s="228"/>
      <c r="BM55" s="228"/>
      <c r="BN55" s="228"/>
      <c r="BO55" s="237"/>
      <c r="BP55" s="237"/>
      <c r="BQ55" s="234">
        <v>49</v>
      </c>
      <c r="BR55" s="235"/>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26"/>
    </row>
    <row r="56" spans="1:131" ht="26.25" customHeight="1" x14ac:dyDescent="0.15">
      <c r="A56" s="234">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28"/>
      <c r="BK56" s="228"/>
      <c r="BL56" s="228"/>
      <c r="BM56" s="228"/>
      <c r="BN56" s="228"/>
      <c r="BO56" s="237"/>
      <c r="BP56" s="237"/>
      <c r="BQ56" s="234">
        <v>50</v>
      </c>
      <c r="BR56" s="235"/>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26"/>
    </row>
    <row r="57" spans="1:131" ht="26.25" customHeight="1" x14ac:dyDescent="0.15">
      <c r="A57" s="234">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28"/>
      <c r="BK57" s="228"/>
      <c r="BL57" s="228"/>
      <c r="BM57" s="228"/>
      <c r="BN57" s="228"/>
      <c r="BO57" s="237"/>
      <c r="BP57" s="237"/>
      <c r="BQ57" s="234">
        <v>51</v>
      </c>
      <c r="BR57" s="235"/>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26"/>
    </row>
    <row r="58" spans="1:131" ht="26.25" customHeight="1" x14ac:dyDescent="0.15">
      <c r="A58" s="234">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28"/>
      <c r="BK58" s="228"/>
      <c r="BL58" s="228"/>
      <c r="BM58" s="228"/>
      <c r="BN58" s="228"/>
      <c r="BO58" s="237"/>
      <c r="BP58" s="237"/>
      <c r="BQ58" s="234">
        <v>52</v>
      </c>
      <c r="BR58" s="235"/>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26"/>
    </row>
    <row r="59" spans="1:131" ht="26.25" customHeight="1" x14ac:dyDescent="0.15">
      <c r="A59" s="234">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28"/>
      <c r="BK59" s="228"/>
      <c r="BL59" s="228"/>
      <c r="BM59" s="228"/>
      <c r="BN59" s="228"/>
      <c r="BO59" s="237"/>
      <c r="BP59" s="237"/>
      <c r="BQ59" s="234">
        <v>53</v>
      </c>
      <c r="BR59" s="235"/>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26"/>
    </row>
    <row r="60" spans="1:131" ht="26.25" customHeight="1" x14ac:dyDescent="0.15">
      <c r="A60" s="234">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28"/>
      <c r="BK60" s="228"/>
      <c r="BL60" s="228"/>
      <c r="BM60" s="228"/>
      <c r="BN60" s="228"/>
      <c r="BO60" s="237"/>
      <c r="BP60" s="237"/>
      <c r="BQ60" s="234">
        <v>54</v>
      </c>
      <c r="BR60" s="235"/>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26"/>
    </row>
    <row r="61" spans="1:131" ht="26.25" customHeight="1" thickBot="1" x14ac:dyDescent="0.2">
      <c r="A61" s="234">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28"/>
      <c r="BK61" s="228"/>
      <c r="BL61" s="228"/>
      <c r="BM61" s="228"/>
      <c r="BN61" s="228"/>
      <c r="BO61" s="237"/>
      <c r="BP61" s="237"/>
      <c r="BQ61" s="234">
        <v>55</v>
      </c>
      <c r="BR61" s="235"/>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26"/>
    </row>
    <row r="62" spans="1:131" ht="26.25" customHeight="1" x14ac:dyDescent="0.15">
      <c r="A62" s="234">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411</v>
      </c>
      <c r="BK62" s="807"/>
      <c r="BL62" s="807"/>
      <c r="BM62" s="807"/>
      <c r="BN62" s="808"/>
      <c r="BO62" s="237"/>
      <c r="BP62" s="237"/>
      <c r="BQ62" s="234">
        <v>56</v>
      </c>
      <c r="BR62" s="235"/>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26"/>
    </row>
    <row r="63" spans="1:131" ht="26.25" customHeight="1" thickBot="1" x14ac:dyDescent="0.2">
      <c r="A63" s="236" t="s">
        <v>392</v>
      </c>
      <c r="B63" s="790" t="s">
        <v>412</v>
      </c>
      <c r="C63" s="791"/>
      <c r="D63" s="791"/>
      <c r="E63" s="791"/>
      <c r="F63" s="791"/>
      <c r="G63" s="791"/>
      <c r="H63" s="791"/>
      <c r="I63" s="791"/>
      <c r="J63" s="791"/>
      <c r="K63" s="791"/>
      <c r="L63" s="791"/>
      <c r="M63" s="791"/>
      <c r="N63" s="791"/>
      <c r="O63" s="791"/>
      <c r="P63" s="792"/>
      <c r="Q63" s="839"/>
      <c r="R63" s="840"/>
      <c r="S63" s="840"/>
      <c r="T63" s="840"/>
      <c r="U63" s="840"/>
      <c r="V63" s="840"/>
      <c r="W63" s="840"/>
      <c r="X63" s="840"/>
      <c r="Y63" s="840"/>
      <c r="Z63" s="840"/>
      <c r="AA63" s="840"/>
      <c r="AB63" s="840"/>
      <c r="AC63" s="840"/>
      <c r="AD63" s="840"/>
      <c r="AE63" s="841"/>
      <c r="AF63" s="842">
        <v>0</v>
      </c>
      <c r="AG63" s="843"/>
      <c r="AH63" s="843"/>
      <c r="AI63" s="843"/>
      <c r="AJ63" s="844"/>
      <c r="AK63" s="845"/>
      <c r="AL63" s="840"/>
      <c r="AM63" s="840"/>
      <c r="AN63" s="840"/>
      <c r="AO63" s="840"/>
      <c r="AP63" s="843"/>
      <c r="AQ63" s="843"/>
      <c r="AR63" s="843"/>
      <c r="AS63" s="843"/>
      <c r="AT63" s="843"/>
      <c r="AU63" s="843"/>
      <c r="AV63" s="843"/>
      <c r="AW63" s="843"/>
      <c r="AX63" s="843"/>
      <c r="AY63" s="843"/>
      <c r="AZ63" s="847"/>
      <c r="BA63" s="847"/>
      <c r="BB63" s="847"/>
      <c r="BC63" s="847"/>
      <c r="BD63" s="847"/>
      <c r="BE63" s="848"/>
      <c r="BF63" s="848"/>
      <c r="BG63" s="848"/>
      <c r="BH63" s="848"/>
      <c r="BI63" s="849"/>
      <c r="BJ63" s="850" t="s">
        <v>405</v>
      </c>
      <c r="BK63" s="851"/>
      <c r="BL63" s="851"/>
      <c r="BM63" s="851"/>
      <c r="BN63" s="852"/>
      <c r="BO63" s="237"/>
      <c r="BP63" s="237"/>
      <c r="BQ63" s="234">
        <v>57</v>
      </c>
      <c r="BR63" s="235"/>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26"/>
    </row>
    <row r="66" spans="1:131" ht="26.25" customHeight="1" x14ac:dyDescent="0.15">
      <c r="A66" s="729" t="s">
        <v>414</v>
      </c>
      <c r="B66" s="730"/>
      <c r="C66" s="730"/>
      <c r="D66" s="730"/>
      <c r="E66" s="730"/>
      <c r="F66" s="730"/>
      <c r="G66" s="730"/>
      <c r="H66" s="730"/>
      <c r="I66" s="730"/>
      <c r="J66" s="730"/>
      <c r="K66" s="730"/>
      <c r="L66" s="730"/>
      <c r="M66" s="730"/>
      <c r="N66" s="730"/>
      <c r="O66" s="730"/>
      <c r="P66" s="731"/>
      <c r="Q66" s="725" t="s">
        <v>415</v>
      </c>
      <c r="R66" s="721"/>
      <c r="S66" s="721"/>
      <c r="T66" s="721"/>
      <c r="U66" s="722"/>
      <c r="V66" s="725" t="s">
        <v>416</v>
      </c>
      <c r="W66" s="721"/>
      <c r="X66" s="721"/>
      <c r="Y66" s="721"/>
      <c r="Z66" s="722"/>
      <c r="AA66" s="725" t="s">
        <v>417</v>
      </c>
      <c r="AB66" s="721"/>
      <c r="AC66" s="721"/>
      <c r="AD66" s="721"/>
      <c r="AE66" s="722"/>
      <c r="AF66" s="853" t="s">
        <v>418</v>
      </c>
      <c r="AG66" s="816"/>
      <c r="AH66" s="816"/>
      <c r="AI66" s="816"/>
      <c r="AJ66" s="854"/>
      <c r="AK66" s="725" t="s">
        <v>419</v>
      </c>
      <c r="AL66" s="730"/>
      <c r="AM66" s="730"/>
      <c r="AN66" s="730"/>
      <c r="AO66" s="731"/>
      <c r="AP66" s="725" t="s">
        <v>420</v>
      </c>
      <c r="AQ66" s="721"/>
      <c r="AR66" s="721"/>
      <c r="AS66" s="721"/>
      <c r="AT66" s="722"/>
      <c r="AU66" s="725" t="s">
        <v>421</v>
      </c>
      <c r="AV66" s="721"/>
      <c r="AW66" s="721"/>
      <c r="AX66" s="721"/>
      <c r="AY66" s="722"/>
      <c r="AZ66" s="725" t="s">
        <v>380</v>
      </c>
      <c r="BA66" s="721"/>
      <c r="BB66" s="721"/>
      <c r="BC66" s="721"/>
      <c r="BD66" s="727"/>
      <c r="BE66" s="237"/>
      <c r="BF66" s="237"/>
      <c r="BG66" s="237"/>
      <c r="BH66" s="237"/>
      <c r="BI66" s="237"/>
      <c r="BJ66" s="237"/>
      <c r="BK66" s="237"/>
      <c r="BL66" s="237"/>
      <c r="BM66" s="237"/>
      <c r="BN66" s="237"/>
      <c r="BO66" s="237"/>
      <c r="BP66" s="237"/>
      <c r="BQ66" s="234">
        <v>60</v>
      </c>
      <c r="BR66" s="239"/>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26"/>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9"/>
      <c r="AH67" s="819"/>
      <c r="AI67" s="819"/>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37"/>
      <c r="BF67" s="237"/>
      <c r="BG67" s="237"/>
      <c r="BH67" s="237"/>
      <c r="BI67" s="237"/>
      <c r="BJ67" s="237"/>
      <c r="BK67" s="237"/>
      <c r="BL67" s="237"/>
      <c r="BM67" s="237"/>
      <c r="BN67" s="237"/>
      <c r="BO67" s="237"/>
      <c r="BP67" s="237"/>
      <c r="BQ67" s="234">
        <v>61</v>
      </c>
      <c r="BR67" s="239"/>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26"/>
    </row>
    <row r="68" spans="1:131" ht="26.25" customHeight="1" thickTop="1" x14ac:dyDescent="0.15">
      <c r="A68" s="232">
        <v>1</v>
      </c>
      <c r="B68" s="868" t="s">
        <v>585</v>
      </c>
      <c r="C68" s="869"/>
      <c r="D68" s="869"/>
      <c r="E68" s="869"/>
      <c r="F68" s="869"/>
      <c r="G68" s="869"/>
      <c r="H68" s="869"/>
      <c r="I68" s="869"/>
      <c r="J68" s="869"/>
      <c r="K68" s="869"/>
      <c r="L68" s="869"/>
      <c r="M68" s="869"/>
      <c r="N68" s="869"/>
      <c r="O68" s="869"/>
      <c r="P68" s="870"/>
      <c r="Q68" s="871">
        <v>570</v>
      </c>
      <c r="R68" s="865"/>
      <c r="S68" s="865"/>
      <c r="T68" s="865"/>
      <c r="U68" s="865"/>
      <c r="V68" s="865">
        <v>553</v>
      </c>
      <c r="W68" s="865"/>
      <c r="X68" s="865"/>
      <c r="Y68" s="865"/>
      <c r="Z68" s="865"/>
      <c r="AA68" s="865">
        <v>17</v>
      </c>
      <c r="AB68" s="865"/>
      <c r="AC68" s="865"/>
      <c r="AD68" s="865"/>
      <c r="AE68" s="865"/>
      <c r="AF68" s="865">
        <v>17</v>
      </c>
      <c r="AG68" s="865"/>
      <c r="AH68" s="865"/>
      <c r="AI68" s="865"/>
      <c r="AJ68" s="865"/>
      <c r="AK68" s="865" t="s">
        <v>522</v>
      </c>
      <c r="AL68" s="865"/>
      <c r="AM68" s="865"/>
      <c r="AN68" s="865"/>
      <c r="AO68" s="865"/>
      <c r="AP68" s="865" t="s">
        <v>522</v>
      </c>
      <c r="AQ68" s="865"/>
      <c r="AR68" s="865"/>
      <c r="AS68" s="865"/>
      <c r="AT68" s="865"/>
      <c r="AU68" s="865" t="s">
        <v>522</v>
      </c>
      <c r="AV68" s="865"/>
      <c r="AW68" s="865"/>
      <c r="AX68" s="865"/>
      <c r="AY68" s="865"/>
      <c r="AZ68" s="866"/>
      <c r="BA68" s="866"/>
      <c r="BB68" s="866"/>
      <c r="BC68" s="866"/>
      <c r="BD68" s="867"/>
      <c r="BE68" s="237"/>
      <c r="BF68" s="237"/>
      <c r="BG68" s="237"/>
      <c r="BH68" s="237"/>
      <c r="BI68" s="237"/>
      <c r="BJ68" s="237"/>
      <c r="BK68" s="237"/>
      <c r="BL68" s="237"/>
      <c r="BM68" s="237"/>
      <c r="BN68" s="237"/>
      <c r="BO68" s="237"/>
      <c r="BP68" s="237"/>
      <c r="BQ68" s="234">
        <v>62</v>
      </c>
      <c r="BR68" s="239"/>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26"/>
    </row>
    <row r="69" spans="1:131" ht="26.25" customHeight="1" x14ac:dyDescent="0.15">
      <c r="A69" s="234">
        <v>2</v>
      </c>
      <c r="B69" s="872" t="s">
        <v>586</v>
      </c>
      <c r="C69" s="873"/>
      <c r="D69" s="873"/>
      <c r="E69" s="873"/>
      <c r="F69" s="873"/>
      <c r="G69" s="873"/>
      <c r="H69" s="873"/>
      <c r="I69" s="873"/>
      <c r="J69" s="873"/>
      <c r="K69" s="873"/>
      <c r="L69" s="873"/>
      <c r="M69" s="873"/>
      <c r="N69" s="873"/>
      <c r="O69" s="873"/>
      <c r="P69" s="874"/>
      <c r="Q69" s="875">
        <v>1295</v>
      </c>
      <c r="R69" s="829"/>
      <c r="S69" s="829"/>
      <c r="T69" s="829"/>
      <c r="U69" s="829"/>
      <c r="V69" s="829">
        <v>1277</v>
      </c>
      <c r="W69" s="829"/>
      <c r="X69" s="829"/>
      <c r="Y69" s="829"/>
      <c r="Z69" s="829"/>
      <c r="AA69" s="829">
        <v>18</v>
      </c>
      <c r="AB69" s="829"/>
      <c r="AC69" s="829"/>
      <c r="AD69" s="829"/>
      <c r="AE69" s="829"/>
      <c r="AF69" s="829">
        <v>18</v>
      </c>
      <c r="AG69" s="829"/>
      <c r="AH69" s="829"/>
      <c r="AI69" s="829"/>
      <c r="AJ69" s="829"/>
      <c r="AK69" s="829" t="s">
        <v>522</v>
      </c>
      <c r="AL69" s="829"/>
      <c r="AM69" s="829"/>
      <c r="AN69" s="829"/>
      <c r="AO69" s="829"/>
      <c r="AP69" s="829" t="s">
        <v>522</v>
      </c>
      <c r="AQ69" s="829"/>
      <c r="AR69" s="829"/>
      <c r="AS69" s="829"/>
      <c r="AT69" s="829"/>
      <c r="AU69" s="829" t="s">
        <v>522</v>
      </c>
      <c r="AV69" s="829"/>
      <c r="AW69" s="829"/>
      <c r="AX69" s="829"/>
      <c r="AY69" s="829"/>
      <c r="AZ69" s="831"/>
      <c r="BA69" s="831"/>
      <c r="BB69" s="831"/>
      <c r="BC69" s="831"/>
      <c r="BD69" s="832"/>
      <c r="BE69" s="237"/>
      <c r="BF69" s="237"/>
      <c r="BG69" s="237"/>
      <c r="BH69" s="237"/>
      <c r="BI69" s="237"/>
      <c r="BJ69" s="237"/>
      <c r="BK69" s="237"/>
      <c r="BL69" s="237"/>
      <c r="BM69" s="237"/>
      <c r="BN69" s="237"/>
      <c r="BO69" s="237"/>
      <c r="BP69" s="237"/>
      <c r="BQ69" s="234">
        <v>63</v>
      </c>
      <c r="BR69" s="239"/>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26"/>
    </row>
    <row r="70" spans="1:131" ht="26.25" customHeight="1" x14ac:dyDescent="0.15">
      <c r="A70" s="234">
        <v>3</v>
      </c>
      <c r="B70" s="872" t="s">
        <v>587</v>
      </c>
      <c r="C70" s="873"/>
      <c r="D70" s="873"/>
      <c r="E70" s="873"/>
      <c r="F70" s="873"/>
      <c r="G70" s="873"/>
      <c r="H70" s="873"/>
      <c r="I70" s="873"/>
      <c r="J70" s="873"/>
      <c r="K70" s="873"/>
      <c r="L70" s="873"/>
      <c r="M70" s="873"/>
      <c r="N70" s="873"/>
      <c r="O70" s="873"/>
      <c r="P70" s="874"/>
      <c r="Q70" s="875">
        <v>34</v>
      </c>
      <c r="R70" s="829"/>
      <c r="S70" s="829"/>
      <c r="T70" s="829"/>
      <c r="U70" s="829"/>
      <c r="V70" s="829">
        <v>32</v>
      </c>
      <c r="W70" s="829"/>
      <c r="X70" s="829"/>
      <c r="Y70" s="829"/>
      <c r="Z70" s="829"/>
      <c r="AA70" s="829">
        <v>2</v>
      </c>
      <c r="AB70" s="829"/>
      <c r="AC70" s="829"/>
      <c r="AD70" s="829"/>
      <c r="AE70" s="829"/>
      <c r="AF70" s="829">
        <v>2</v>
      </c>
      <c r="AG70" s="829"/>
      <c r="AH70" s="829"/>
      <c r="AI70" s="829"/>
      <c r="AJ70" s="829"/>
      <c r="AK70" s="829" t="s">
        <v>522</v>
      </c>
      <c r="AL70" s="829"/>
      <c r="AM70" s="829"/>
      <c r="AN70" s="829"/>
      <c r="AO70" s="829"/>
      <c r="AP70" s="829" t="s">
        <v>522</v>
      </c>
      <c r="AQ70" s="829"/>
      <c r="AR70" s="829"/>
      <c r="AS70" s="829"/>
      <c r="AT70" s="829"/>
      <c r="AU70" s="829" t="s">
        <v>522</v>
      </c>
      <c r="AV70" s="829"/>
      <c r="AW70" s="829"/>
      <c r="AX70" s="829"/>
      <c r="AY70" s="829"/>
      <c r="AZ70" s="831"/>
      <c r="BA70" s="831"/>
      <c r="BB70" s="831"/>
      <c r="BC70" s="831"/>
      <c r="BD70" s="832"/>
      <c r="BE70" s="237"/>
      <c r="BF70" s="237"/>
      <c r="BG70" s="237"/>
      <c r="BH70" s="237"/>
      <c r="BI70" s="237"/>
      <c r="BJ70" s="237"/>
      <c r="BK70" s="237"/>
      <c r="BL70" s="237"/>
      <c r="BM70" s="237"/>
      <c r="BN70" s="237"/>
      <c r="BO70" s="237"/>
      <c r="BP70" s="237"/>
      <c r="BQ70" s="234">
        <v>64</v>
      </c>
      <c r="BR70" s="239"/>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26"/>
    </row>
    <row r="71" spans="1:131" ht="26.25" customHeight="1" x14ac:dyDescent="0.15">
      <c r="A71" s="234">
        <v>4</v>
      </c>
      <c r="B71" s="872"/>
      <c r="C71" s="873"/>
      <c r="D71" s="873"/>
      <c r="E71" s="873"/>
      <c r="F71" s="873"/>
      <c r="G71" s="873"/>
      <c r="H71" s="873"/>
      <c r="I71" s="873"/>
      <c r="J71" s="873"/>
      <c r="K71" s="873"/>
      <c r="L71" s="873"/>
      <c r="M71" s="873"/>
      <c r="N71" s="873"/>
      <c r="O71" s="873"/>
      <c r="P71" s="874"/>
      <c r="Q71" s="875"/>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29"/>
      <c r="AY71" s="829"/>
      <c r="AZ71" s="831"/>
      <c r="BA71" s="831"/>
      <c r="BB71" s="831"/>
      <c r="BC71" s="831"/>
      <c r="BD71" s="832"/>
      <c r="BE71" s="237"/>
      <c r="BF71" s="237"/>
      <c r="BG71" s="237"/>
      <c r="BH71" s="237"/>
      <c r="BI71" s="237"/>
      <c r="BJ71" s="237"/>
      <c r="BK71" s="237"/>
      <c r="BL71" s="237"/>
      <c r="BM71" s="237"/>
      <c r="BN71" s="237"/>
      <c r="BO71" s="237"/>
      <c r="BP71" s="237"/>
      <c r="BQ71" s="234">
        <v>65</v>
      </c>
      <c r="BR71" s="239"/>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26"/>
    </row>
    <row r="72" spans="1:131" ht="26.25" customHeight="1" x14ac:dyDescent="0.15">
      <c r="A72" s="234">
        <v>5</v>
      </c>
      <c r="B72" s="872"/>
      <c r="C72" s="873"/>
      <c r="D72" s="873"/>
      <c r="E72" s="873"/>
      <c r="F72" s="873"/>
      <c r="G72" s="873"/>
      <c r="H72" s="873"/>
      <c r="I72" s="873"/>
      <c r="J72" s="873"/>
      <c r="K72" s="873"/>
      <c r="L72" s="873"/>
      <c r="M72" s="873"/>
      <c r="N72" s="873"/>
      <c r="O72" s="873"/>
      <c r="P72" s="874"/>
      <c r="Q72" s="875"/>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1"/>
      <c r="BA72" s="831"/>
      <c r="BB72" s="831"/>
      <c r="BC72" s="831"/>
      <c r="BD72" s="832"/>
      <c r="BE72" s="237"/>
      <c r="BF72" s="237"/>
      <c r="BG72" s="237"/>
      <c r="BH72" s="237"/>
      <c r="BI72" s="237"/>
      <c r="BJ72" s="237"/>
      <c r="BK72" s="237"/>
      <c r="BL72" s="237"/>
      <c r="BM72" s="237"/>
      <c r="BN72" s="237"/>
      <c r="BO72" s="237"/>
      <c r="BP72" s="237"/>
      <c r="BQ72" s="234">
        <v>66</v>
      </c>
      <c r="BR72" s="239"/>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26"/>
    </row>
    <row r="73" spans="1:131" ht="26.25" customHeight="1" x14ac:dyDescent="0.15">
      <c r="A73" s="234">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1"/>
      <c r="BA73" s="831"/>
      <c r="BB73" s="831"/>
      <c r="BC73" s="831"/>
      <c r="BD73" s="832"/>
      <c r="BE73" s="237"/>
      <c r="BF73" s="237"/>
      <c r="BG73" s="237"/>
      <c r="BH73" s="237"/>
      <c r="BI73" s="237"/>
      <c r="BJ73" s="237"/>
      <c r="BK73" s="237"/>
      <c r="BL73" s="237"/>
      <c r="BM73" s="237"/>
      <c r="BN73" s="237"/>
      <c r="BO73" s="237"/>
      <c r="BP73" s="237"/>
      <c r="BQ73" s="234">
        <v>67</v>
      </c>
      <c r="BR73" s="239"/>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26"/>
    </row>
    <row r="74" spans="1:131" ht="26.25" customHeight="1" x14ac:dyDescent="0.15">
      <c r="A74" s="234">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1"/>
      <c r="BA74" s="831"/>
      <c r="BB74" s="831"/>
      <c r="BC74" s="831"/>
      <c r="BD74" s="832"/>
      <c r="BE74" s="237"/>
      <c r="BF74" s="237"/>
      <c r="BG74" s="237"/>
      <c r="BH74" s="237"/>
      <c r="BI74" s="237"/>
      <c r="BJ74" s="237"/>
      <c r="BK74" s="237"/>
      <c r="BL74" s="237"/>
      <c r="BM74" s="237"/>
      <c r="BN74" s="237"/>
      <c r="BO74" s="237"/>
      <c r="BP74" s="237"/>
      <c r="BQ74" s="234">
        <v>68</v>
      </c>
      <c r="BR74" s="239"/>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26"/>
    </row>
    <row r="75" spans="1:131" ht="26.25" customHeight="1" x14ac:dyDescent="0.15">
      <c r="A75" s="234">
        <v>8</v>
      </c>
      <c r="B75" s="872"/>
      <c r="C75" s="873"/>
      <c r="D75" s="873"/>
      <c r="E75" s="873"/>
      <c r="F75" s="873"/>
      <c r="G75" s="873"/>
      <c r="H75" s="873"/>
      <c r="I75" s="873"/>
      <c r="J75" s="873"/>
      <c r="K75" s="873"/>
      <c r="L75" s="873"/>
      <c r="M75" s="873"/>
      <c r="N75" s="873"/>
      <c r="O75" s="873"/>
      <c r="P75" s="874"/>
      <c r="Q75" s="876"/>
      <c r="R75" s="877"/>
      <c r="S75" s="877"/>
      <c r="T75" s="877"/>
      <c r="U75" s="833"/>
      <c r="V75" s="878"/>
      <c r="W75" s="877"/>
      <c r="X75" s="877"/>
      <c r="Y75" s="877"/>
      <c r="Z75" s="833"/>
      <c r="AA75" s="878"/>
      <c r="AB75" s="877"/>
      <c r="AC75" s="877"/>
      <c r="AD75" s="877"/>
      <c r="AE75" s="833"/>
      <c r="AF75" s="878"/>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37"/>
      <c r="BF75" s="237"/>
      <c r="BG75" s="237"/>
      <c r="BH75" s="237"/>
      <c r="BI75" s="237"/>
      <c r="BJ75" s="237"/>
      <c r="BK75" s="237"/>
      <c r="BL75" s="237"/>
      <c r="BM75" s="237"/>
      <c r="BN75" s="237"/>
      <c r="BO75" s="237"/>
      <c r="BP75" s="237"/>
      <c r="BQ75" s="234">
        <v>69</v>
      </c>
      <c r="BR75" s="239"/>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26"/>
    </row>
    <row r="76" spans="1:131" ht="26.25" customHeight="1" x14ac:dyDescent="0.15">
      <c r="A76" s="234">
        <v>9</v>
      </c>
      <c r="B76" s="872"/>
      <c r="C76" s="873"/>
      <c r="D76" s="873"/>
      <c r="E76" s="873"/>
      <c r="F76" s="873"/>
      <c r="G76" s="873"/>
      <c r="H76" s="873"/>
      <c r="I76" s="873"/>
      <c r="J76" s="873"/>
      <c r="K76" s="873"/>
      <c r="L76" s="873"/>
      <c r="M76" s="873"/>
      <c r="N76" s="873"/>
      <c r="O76" s="873"/>
      <c r="P76" s="874"/>
      <c r="Q76" s="876"/>
      <c r="R76" s="877"/>
      <c r="S76" s="877"/>
      <c r="T76" s="877"/>
      <c r="U76" s="833"/>
      <c r="V76" s="878"/>
      <c r="W76" s="877"/>
      <c r="X76" s="877"/>
      <c r="Y76" s="877"/>
      <c r="Z76" s="833"/>
      <c r="AA76" s="878"/>
      <c r="AB76" s="877"/>
      <c r="AC76" s="877"/>
      <c r="AD76" s="877"/>
      <c r="AE76" s="833"/>
      <c r="AF76" s="878"/>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37"/>
      <c r="BF76" s="237"/>
      <c r="BG76" s="237"/>
      <c r="BH76" s="237"/>
      <c r="BI76" s="237"/>
      <c r="BJ76" s="237"/>
      <c r="BK76" s="237"/>
      <c r="BL76" s="237"/>
      <c r="BM76" s="237"/>
      <c r="BN76" s="237"/>
      <c r="BO76" s="237"/>
      <c r="BP76" s="237"/>
      <c r="BQ76" s="234">
        <v>70</v>
      </c>
      <c r="BR76" s="239"/>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26"/>
    </row>
    <row r="77" spans="1:131" ht="26.25" customHeight="1" x14ac:dyDescent="0.15">
      <c r="A77" s="234">
        <v>10</v>
      </c>
      <c r="B77" s="872"/>
      <c r="C77" s="873"/>
      <c r="D77" s="873"/>
      <c r="E77" s="873"/>
      <c r="F77" s="873"/>
      <c r="G77" s="873"/>
      <c r="H77" s="873"/>
      <c r="I77" s="873"/>
      <c r="J77" s="873"/>
      <c r="K77" s="873"/>
      <c r="L77" s="873"/>
      <c r="M77" s="873"/>
      <c r="N77" s="873"/>
      <c r="O77" s="873"/>
      <c r="P77" s="874"/>
      <c r="Q77" s="876"/>
      <c r="R77" s="877"/>
      <c r="S77" s="877"/>
      <c r="T77" s="877"/>
      <c r="U77" s="833"/>
      <c r="V77" s="878"/>
      <c r="W77" s="877"/>
      <c r="X77" s="877"/>
      <c r="Y77" s="877"/>
      <c r="Z77" s="833"/>
      <c r="AA77" s="878"/>
      <c r="AB77" s="877"/>
      <c r="AC77" s="877"/>
      <c r="AD77" s="877"/>
      <c r="AE77" s="833"/>
      <c r="AF77" s="878"/>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37"/>
      <c r="BF77" s="237"/>
      <c r="BG77" s="237"/>
      <c r="BH77" s="237"/>
      <c r="BI77" s="237"/>
      <c r="BJ77" s="237"/>
      <c r="BK77" s="237"/>
      <c r="BL77" s="237"/>
      <c r="BM77" s="237"/>
      <c r="BN77" s="237"/>
      <c r="BO77" s="237"/>
      <c r="BP77" s="237"/>
      <c r="BQ77" s="234">
        <v>71</v>
      </c>
      <c r="BR77" s="239"/>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26"/>
    </row>
    <row r="78" spans="1:131" ht="26.25" customHeight="1" x14ac:dyDescent="0.15">
      <c r="A78" s="234">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37"/>
      <c r="BF78" s="237"/>
      <c r="BG78" s="237"/>
      <c r="BH78" s="237"/>
      <c r="BI78" s="237"/>
      <c r="BJ78" s="226"/>
      <c r="BK78" s="226"/>
      <c r="BL78" s="226"/>
      <c r="BM78" s="226"/>
      <c r="BN78" s="226"/>
      <c r="BO78" s="237"/>
      <c r="BP78" s="237"/>
      <c r="BQ78" s="234">
        <v>72</v>
      </c>
      <c r="BR78" s="239"/>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26"/>
    </row>
    <row r="79" spans="1:131" ht="26.25" customHeight="1" x14ac:dyDescent="0.15">
      <c r="A79" s="234">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37"/>
      <c r="BF79" s="237"/>
      <c r="BG79" s="237"/>
      <c r="BH79" s="237"/>
      <c r="BI79" s="237"/>
      <c r="BJ79" s="226"/>
      <c r="BK79" s="226"/>
      <c r="BL79" s="226"/>
      <c r="BM79" s="226"/>
      <c r="BN79" s="226"/>
      <c r="BO79" s="237"/>
      <c r="BP79" s="237"/>
      <c r="BQ79" s="234">
        <v>73</v>
      </c>
      <c r="BR79" s="239"/>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26"/>
    </row>
    <row r="80" spans="1:131" ht="26.25" customHeight="1" x14ac:dyDescent="0.15">
      <c r="A80" s="234">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37"/>
      <c r="BF80" s="237"/>
      <c r="BG80" s="237"/>
      <c r="BH80" s="237"/>
      <c r="BI80" s="237"/>
      <c r="BJ80" s="237"/>
      <c r="BK80" s="237"/>
      <c r="BL80" s="237"/>
      <c r="BM80" s="237"/>
      <c r="BN80" s="237"/>
      <c r="BO80" s="237"/>
      <c r="BP80" s="237"/>
      <c r="BQ80" s="234">
        <v>74</v>
      </c>
      <c r="BR80" s="239"/>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26"/>
    </row>
    <row r="81" spans="1:131" ht="26.25" customHeight="1" x14ac:dyDescent="0.15">
      <c r="A81" s="234">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37"/>
      <c r="BF81" s="237"/>
      <c r="BG81" s="237"/>
      <c r="BH81" s="237"/>
      <c r="BI81" s="237"/>
      <c r="BJ81" s="237"/>
      <c r="BK81" s="237"/>
      <c r="BL81" s="237"/>
      <c r="BM81" s="237"/>
      <c r="BN81" s="237"/>
      <c r="BO81" s="237"/>
      <c r="BP81" s="237"/>
      <c r="BQ81" s="234">
        <v>75</v>
      </c>
      <c r="BR81" s="239"/>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26"/>
    </row>
    <row r="82" spans="1:131" ht="26.25" customHeight="1" x14ac:dyDescent="0.15">
      <c r="A82" s="234">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37"/>
      <c r="BF82" s="237"/>
      <c r="BG82" s="237"/>
      <c r="BH82" s="237"/>
      <c r="BI82" s="237"/>
      <c r="BJ82" s="237"/>
      <c r="BK82" s="237"/>
      <c r="BL82" s="237"/>
      <c r="BM82" s="237"/>
      <c r="BN82" s="237"/>
      <c r="BO82" s="237"/>
      <c r="BP82" s="237"/>
      <c r="BQ82" s="234">
        <v>76</v>
      </c>
      <c r="BR82" s="239"/>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26"/>
    </row>
    <row r="83" spans="1:131" ht="26.25" customHeight="1" x14ac:dyDescent="0.15">
      <c r="A83" s="234">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37"/>
      <c r="BF83" s="237"/>
      <c r="BG83" s="237"/>
      <c r="BH83" s="237"/>
      <c r="BI83" s="237"/>
      <c r="BJ83" s="237"/>
      <c r="BK83" s="237"/>
      <c r="BL83" s="237"/>
      <c r="BM83" s="237"/>
      <c r="BN83" s="237"/>
      <c r="BO83" s="237"/>
      <c r="BP83" s="237"/>
      <c r="BQ83" s="234">
        <v>77</v>
      </c>
      <c r="BR83" s="239"/>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26"/>
    </row>
    <row r="84" spans="1:131" ht="26.25" customHeight="1" x14ac:dyDescent="0.15">
      <c r="A84" s="234">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37"/>
      <c r="BF84" s="237"/>
      <c r="BG84" s="237"/>
      <c r="BH84" s="237"/>
      <c r="BI84" s="237"/>
      <c r="BJ84" s="237"/>
      <c r="BK84" s="237"/>
      <c r="BL84" s="237"/>
      <c r="BM84" s="237"/>
      <c r="BN84" s="237"/>
      <c r="BO84" s="237"/>
      <c r="BP84" s="237"/>
      <c r="BQ84" s="234">
        <v>78</v>
      </c>
      <c r="BR84" s="239"/>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26"/>
    </row>
    <row r="85" spans="1:131" ht="26.25" customHeight="1" x14ac:dyDescent="0.15">
      <c r="A85" s="234">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37"/>
      <c r="BF85" s="237"/>
      <c r="BG85" s="237"/>
      <c r="BH85" s="237"/>
      <c r="BI85" s="237"/>
      <c r="BJ85" s="237"/>
      <c r="BK85" s="237"/>
      <c r="BL85" s="237"/>
      <c r="BM85" s="237"/>
      <c r="BN85" s="237"/>
      <c r="BO85" s="237"/>
      <c r="BP85" s="237"/>
      <c r="BQ85" s="234">
        <v>79</v>
      </c>
      <c r="BR85" s="239"/>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26"/>
    </row>
    <row r="86" spans="1:131" ht="26.25" customHeight="1" x14ac:dyDescent="0.15">
      <c r="A86" s="234">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37"/>
      <c r="BF86" s="237"/>
      <c r="BG86" s="237"/>
      <c r="BH86" s="237"/>
      <c r="BI86" s="237"/>
      <c r="BJ86" s="237"/>
      <c r="BK86" s="237"/>
      <c r="BL86" s="237"/>
      <c r="BM86" s="237"/>
      <c r="BN86" s="237"/>
      <c r="BO86" s="237"/>
      <c r="BP86" s="237"/>
      <c r="BQ86" s="234">
        <v>80</v>
      </c>
      <c r="BR86" s="239"/>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26"/>
    </row>
    <row r="87" spans="1:131" ht="26.25" customHeight="1" x14ac:dyDescent="0.15">
      <c r="A87" s="24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37"/>
      <c r="BF87" s="237"/>
      <c r="BG87" s="237"/>
      <c r="BH87" s="237"/>
      <c r="BI87" s="237"/>
      <c r="BJ87" s="237"/>
      <c r="BK87" s="237"/>
      <c r="BL87" s="237"/>
      <c r="BM87" s="237"/>
      <c r="BN87" s="237"/>
      <c r="BO87" s="237"/>
      <c r="BP87" s="237"/>
      <c r="BQ87" s="234">
        <v>81</v>
      </c>
      <c r="BR87" s="239"/>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26"/>
    </row>
    <row r="88" spans="1:131" ht="26.25" customHeight="1" thickBot="1" x14ac:dyDescent="0.2">
      <c r="A88" s="236" t="s">
        <v>392</v>
      </c>
      <c r="B88" s="790" t="s">
        <v>422</v>
      </c>
      <c r="C88" s="791"/>
      <c r="D88" s="791"/>
      <c r="E88" s="791"/>
      <c r="F88" s="791"/>
      <c r="G88" s="791"/>
      <c r="H88" s="791"/>
      <c r="I88" s="791"/>
      <c r="J88" s="791"/>
      <c r="K88" s="791"/>
      <c r="L88" s="791"/>
      <c r="M88" s="791"/>
      <c r="N88" s="791"/>
      <c r="O88" s="791"/>
      <c r="P88" s="792"/>
      <c r="Q88" s="839"/>
      <c r="R88" s="840"/>
      <c r="S88" s="840"/>
      <c r="T88" s="840"/>
      <c r="U88" s="840"/>
      <c r="V88" s="840"/>
      <c r="W88" s="840"/>
      <c r="X88" s="840"/>
      <c r="Y88" s="840"/>
      <c r="Z88" s="840"/>
      <c r="AA88" s="840"/>
      <c r="AB88" s="840"/>
      <c r="AC88" s="840"/>
      <c r="AD88" s="840"/>
      <c r="AE88" s="840"/>
      <c r="AF88" s="843"/>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37"/>
      <c r="BF88" s="237"/>
      <c r="BG88" s="237"/>
      <c r="BH88" s="237"/>
      <c r="BI88" s="237"/>
      <c r="BJ88" s="237"/>
      <c r="BK88" s="237"/>
      <c r="BL88" s="237"/>
      <c r="BM88" s="237"/>
      <c r="BN88" s="237"/>
      <c r="BO88" s="237"/>
      <c r="BP88" s="237"/>
      <c r="BQ88" s="234">
        <v>82</v>
      </c>
      <c r="BR88" s="239"/>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790" t="s">
        <v>423</v>
      </c>
      <c r="BS102" s="791"/>
      <c r="BT102" s="791"/>
      <c r="BU102" s="791"/>
      <c r="BV102" s="791"/>
      <c r="BW102" s="791"/>
      <c r="BX102" s="791"/>
      <c r="BY102" s="791"/>
      <c r="BZ102" s="791"/>
      <c r="CA102" s="791"/>
      <c r="CB102" s="791"/>
      <c r="CC102" s="791"/>
      <c r="CD102" s="791"/>
      <c r="CE102" s="791"/>
      <c r="CF102" s="791"/>
      <c r="CG102" s="792"/>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90"/>
      <c r="DW102" s="791"/>
      <c r="DX102" s="791"/>
      <c r="DY102" s="791"/>
      <c r="DZ102" s="91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4" t="s">
        <v>424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5" t="s">
        <v>425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6" t="s">
        <v>428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6" customFormat="1" ht="26.25" customHeight="1" x14ac:dyDescent="0.15">
      <c r="A109" s="911" t="s">
        <v>430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431</v>
      </c>
      <c r="AB109" s="892"/>
      <c r="AC109" s="892"/>
      <c r="AD109" s="892"/>
      <c r="AE109" s="893"/>
      <c r="AF109" s="891" t="s">
        <v>432</v>
      </c>
      <c r="AG109" s="892"/>
      <c r="AH109" s="892"/>
      <c r="AI109" s="892"/>
      <c r="AJ109" s="893"/>
      <c r="AK109" s="891" t="s">
        <v>310</v>
      </c>
      <c r="AL109" s="892"/>
      <c r="AM109" s="892"/>
      <c r="AN109" s="892"/>
      <c r="AO109" s="893"/>
      <c r="AP109" s="891" t="s">
        <v>433</v>
      </c>
      <c r="AQ109" s="892"/>
      <c r="AR109" s="892"/>
      <c r="AS109" s="892"/>
      <c r="AT109" s="894"/>
      <c r="AU109" s="911" t="s">
        <v>430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431</v>
      </c>
      <c r="BR109" s="892"/>
      <c r="BS109" s="892"/>
      <c r="BT109" s="892"/>
      <c r="BU109" s="893"/>
      <c r="BV109" s="891" t="s">
        <v>432</v>
      </c>
      <c r="BW109" s="892"/>
      <c r="BX109" s="892"/>
      <c r="BY109" s="892"/>
      <c r="BZ109" s="893"/>
      <c r="CA109" s="891" t="s">
        <v>310</v>
      </c>
      <c r="CB109" s="892"/>
      <c r="CC109" s="892"/>
      <c r="CD109" s="892"/>
      <c r="CE109" s="893"/>
      <c r="CF109" s="912" t="s">
        <v>433</v>
      </c>
      <c r="CG109" s="912"/>
      <c r="CH109" s="912"/>
      <c r="CI109" s="912"/>
      <c r="CJ109" s="912"/>
      <c r="CK109" s="891" t="s">
        <v>434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431</v>
      </c>
      <c r="DH109" s="892"/>
      <c r="DI109" s="892"/>
      <c r="DJ109" s="892"/>
      <c r="DK109" s="893"/>
      <c r="DL109" s="891" t="s">
        <v>432</v>
      </c>
      <c r="DM109" s="892"/>
      <c r="DN109" s="892"/>
      <c r="DO109" s="892"/>
      <c r="DP109" s="893"/>
      <c r="DQ109" s="891" t="s">
        <v>310</v>
      </c>
      <c r="DR109" s="892"/>
      <c r="DS109" s="892"/>
      <c r="DT109" s="892"/>
      <c r="DU109" s="893"/>
      <c r="DV109" s="891" t="s">
        <v>433</v>
      </c>
      <c r="DW109" s="892"/>
      <c r="DX109" s="892"/>
      <c r="DY109" s="892"/>
      <c r="DZ109" s="894"/>
    </row>
    <row r="110" spans="1:131" s="226" customFormat="1" ht="26.25" customHeight="1" x14ac:dyDescent="0.15">
      <c r="A110" s="895" t="s">
        <v>435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690527</v>
      </c>
      <c r="AB110" s="899"/>
      <c r="AC110" s="899"/>
      <c r="AD110" s="899"/>
      <c r="AE110" s="900"/>
      <c r="AF110" s="901">
        <v>734863</v>
      </c>
      <c r="AG110" s="899"/>
      <c r="AH110" s="899"/>
      <c r="AI110" s="899"/>
      <c r="AJ110" s="900"/>
      <c r="AK110" s="901">
        <v>745371</v>
      </c>
      <c r="AL110" s="899"/>
      <c r="AM110" s="899"/>
      <c r="AN110" s="899"/>
      <c r="AO110" s="900"/>
      <c r="AP110" s="902">
        <v>38.9</v>
      </c>
      <c r="AQ110" s="903"/>
      <c r="AR110" s="903"/>
      <c r="AS110" s="903"/>
      <c r="AT110" s="904"/>
      <c r="AU110" s="905" t="s">
        <v>74</v>
      </c>
      <c r="AV110" s="906"/>
      <c r="AW110" s="906"/>
      <c r="AX110" s="906"/>
      <c r="AY110" s="906"/>
      <c r="AZ110" s="928" t="s">
        <v>436</v>
      </c>
      <c r="BA110" s="896"/>
      <c r="BB110" s="896"/>
      <c r="BC110" s="896"/>
      <c r="BD110" s="896"/>
      <c r="BE110" s="896"/>
      <c r="BF110" s="896"/>
      <c r="BG110" s="896"/>
      <c r="BH110" s="896"/>
      <c r="BI110" s="896"/>
      <c r="BJ110" s="896"/>
      <c r="BK110" s="896"/>
      <c r="BL110" s="896"/>
      <c r="BM110" s="896"/>
      <c r="BN110" s="896"/>
      <c r="BO110" s="896"/>
      <c r="BP110" s="897"/>
      <c r="BQ110" s="929">
        <v>5410886</v>
      </c>
      <c r="BR110" s="930"/>
      <c r="BS110" s="930"/>
      <c r="BT110" s="930"/>
      <c r="BU110" s="930"/>
      <c r="BV110" s="930">
        <v>5038797</v>
      </c>
      <c r="BW110" s="930"/>
      <c r="BX110" s="930"/>
      <c r="BY110" s="930"/>
      <c r="BZ110" s="930"/>
      <c r="CA110" s="930">
        <v>4546561</v>
      </c>
      <c r="CB110" s="930"/>
      <c r="CC110" s="930"/>
      <c r="CD110" s="930"/>
      <c r="CE110" s="930"/>
      <c r="CF110" s="943">
        <v>237.2</v>
      </c>
      <c r="CG110" s="944"/>
      <c r="CH110" s="944"/>
      <c r="CI110" s="944"/>
      <c r="CJ110" s="944"/>
      <c r="CK110" s="945" t="s">
        <v>437</v>
      </c>
      <c r="CL110" s="946"/>
      <c r="CM110" s="928" t="s">
        <v>438</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439</v>
      </c>
      <c r="DH110" s="930"/>
      <c r="DI110" s="930"/>
      <c r="DJ110" s="930"/>
      <c r="DK110" s="930"/>
      <c r="DL110" s="930" t="s">
        <v>440</v>
      </c>
      <c r="DM110" s="930"/>
      <c r="DN110" s="930"/>
      <c r="DO110" s="930"/>
      <c r="DP110" s="930"/>
      <c r="DQ110" s="930" t="s">
        <v>441</v>
      </c>
      <c r="DR110" s="930"/>
      <c r="DS110" s="930"/>
      <c r="DT110" s="930"/>
      <c r="DU110" s="930"/>
      <c r="DV110" s="931" t="s">
        <v>439</v>
      </c>
      <c r="DW110" s="931"/>
      <c r="DX110" s="931"/>
      <c r="DY110" s="931"/>
      <c r="DZ110" s="932"/>
    </row>
    <row r="111" spans="1:131" s="226" customFormat="1" ht="26.25" customHeight="1" x14ac:dyDescent="0.15">
      <c r="A111" s="933" t="s">
        <v>442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405</v>
      </c>
      <c r="AB111" s="937"/>
      <c r="AC111" s="937"/>
      <c r="AD111" s="937"/>
      <c r="AE111" s="938"/>
      <c r="AF111" s="939" t="s">
        <v>441</v>
      </c>
      <c r="AG111" s="937"/>
      <c r="AH111" s="937"/>
      <c r="AI111" s="937"/>
      <c r="AJ111" s="938"/>
      <c r="AK111" s="939" t="s">
        <v>405</v>
      </c>
      <c r="AL111" s="937"/>
      <c r="AM111" s="937"/>
      <c r="AN111" s="937"/>
      <c r="AO111" s="938"/>
      <c r="AP111" s="940" t="s">
        <v>405</v>
      </c>
      <c r="AQ111" s="941"/>
      <c r="AR111" s="941"/>
      <c r="AS111" s="941"/>
      <c r="AT111" s="942"/>
      <c r="AU111" s="907"/>
      <c r="AV111" s="908"/>
      <c r="AW111" s="908"/>
      <c r="AX111" s="908"/>
      <c r="AY111" s="908"/>
      <c r="AZ111" s="921" t="s">
        <v>443</v>
      </c>
      <c r="BA111" s="922"/>
      <c r="BB111" s="922"/>
      <c r="BC111" s="922"/>
      <c r="BD111" s="922"/>
      <c r="BE111" s="922"/>
      <c r="BF111" s="922"/>
      <c r="BG111" s="922"/>
      <c r="BH111" s="922"/>
      <c r="BI111" s="922"/>
      <c r="BJ111" s="922"/>
      <c r="BK111" s="922"/>
      <c r="BL111" s="922"/>
      <c r="BM111" s="922"/>
      <c r="BN111" s="922"/>
      <c r="BO111" s="922"/>
      <c r="BP111" s="923"/>
      <c r="BQ111" s="924" t="s">
        <v>444</v>
      </c>
      <c r="BR111" s="925"/>
      <c r="BS111" s="925"/>
      <c r="BT111" s="925"/>
      <c r="BU111" s="925"/>
      <c r="BV111" s="925" t="s">
        <v>405</v>
      </c>
      <c r="BW111" s="925"/>
      <c r="BX111" s="925"/>
      <c r="BY111" s="925"/>
      <c r="BZ111" s="925"/>
      <c r="CA111" s="925" t="s">
        <v>439</v>
      </c>
      <c r="CB111" s="925"/>
      <c r="CC111" s="925"/>
      <c r="CD111" s="925"/>
      <c r="CE111" s="925"/>
      <c r="CF111" s="919" t="s">
        <v>405</v>
      </c>
      <c r="CG111" s="920"/>
      <c r="CH111" s="920"/>
      <c r="CI111" s="920"/>
      <c r="CJ111" s="920"/>
      <c r="CK111" s="947"/>
      <c r="CL111" s="948"/>
      <c r="CM111" s="921" t="s">
        <v>445</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405</v>
      </c>
      <c r="DH111" s="925"/>
      <c r="DI111" s="925"/>
      <c r="DJ111" s="925"/>
      <c r="DK111" s="925"/>
      <c r="DL111" s="925" t="s">
        <v>441</v>
      </c>
      <c r="DM111" s="925"/>
      <c r="DN111" s="925"/>
      <c r="DO111" s="925"/>
      <c r="DP111" s="925"/>
      <c r="DQ111" s="925" t="s">
        <v>446</v>
      </c>
      <c r="DR111" s="925"/>
      <c r="DS111" s="925"/>
      <c r="DT111" s="925"/>
      <c r="DU111" s="925"/>
      <c r="DV111" s="926" t="s">
        <v>405</v>
      </c>
      <c r="DW111" s="926"/>
      <c r="DX111" s="926"/>
      <c r="DY111" s="926"/>
      <c r="DZ111" s="927"/>
    </row>
    <row r="112" spans="1:131" s="226" customFormat="1" ht="26.25" customHeight="1" x14ac:dyDescent="0.15">
      <c r="A112" s="951" t="s">
        <v>447</v>
      </c>
      <c r="B112" s="952"/>
      <c r="C112" s="922" t="s">
        <v>448</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441</v>
      </c>
      <c r="AB112" s="958"/>
      <c r="AC112" s="958"/>
      <c r="AD112" s="958"/>
      <c r="AE112" s="959"/>
      <c r="AF112" s="960" t="s">
        <v>405</v>
      </c>
      <c r="AG112" s="958"/>
      <c r="AH112" s="958"/>
      <c r="AI112" s="958"/>
      <c r="AJ112" s="959"/>
      <c r="AK112" s="960" t="s">
        <v>405</v>
      </c>
      <c r="AL112" s="958"/>
      <c r="AM112" s="958"/>
      <c r="AN112" s="958"/>
      <c r="AO112" s="959"/>
      <c r="AP112" s="961" t="s">
        <v>439</v>
      </c>
      <c r="AQ112" s="962"/>
      <c r="AR112" s="962"/>
      <c r="AS112" s="962"/>
      <c r="AT112" s="963"/>
      <c r="AU112" s="907"/>
      <c r="AV112" s="908"/>
      <c r="AW112" s="908"/>
      <c r="AX112" s="908"/>
      <c r="AY112" s="908"/>
      <c r="AZ112" s="921" t="s">
        <v>449</v>
      </c>
      <c r="BA112" s="922"/>
      <c r="BB112" s="922"/>
      <c r="BC112" s="922"/>
      <c r="BD112" s="922"/>
      <c r="BE112" s="922"/>
      <c r="BF112" s="922"/>
      <c r="BG112" s="922"/>
      <c r="BH112" s="922"/>
      <c r="BI112" s="922"/>
      <c r="BJ112" s="922"/>
      <c r="BK112" s="922"/>
      <c r="BL112" s="922"/>
      <c r="BM112" s="922"/>
      <c r="BN112" s="922"/>
      <c r="BO112" s="922"/>
      <c r="BP112" s="923"/>
      <c r="BQ112" s="924">
        <v>895078</v>
      </c>
      <c r="BR112" s="925"/>
      <c r="BS112" s="925"/>
      <c r="BT112" s="925"/>
      <c r="BU112" s="925"/>
      <c r="BV112" s="925">
        <v>855066</v>
      </c>
      <c r="BW112" s="925"/>
      <c r="BX112" s="925"/>
      <c r="BY112" s="925"/>
      <c r="BZ112" s="925"/>
      <c r="CA112" s="925">
        <v>842329</v>
      </c>
      <c r="CB112" s="925"/>
      <c r="CC112" s="925"/>
      <c r="CD112" s="925"/>
      <c r="CE112" s="925"/>
      <c r="CF112" s="919">
        <v>44</v>
      </c>
      <c r="CG112" s="920"/>
      <c r="CH112" s="920"/>
      <c r="CI112" s="920"/>
      <c r="CJ112" s="920"/>
      <c r="CK112" s="947"/>
      <c r="CL112" s="948"/>
      <c r="CM112" s="921" t="s">
        <v>450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405</v>
      </c>
      <c r="DH112" s="925"/>
      <c r="DI112" s="925"/>
      <c r="DJ112" s="925"/>
      <c r="DK112" s="925"/>
      <c r="DL112" s="925" t="s">
        <v>405</v>
      </c>
      <c r="DM112" s="925"/>
      <c r="DN112" s="925"/>
      <c r="DO112" s="925"/>
      <c r="DP112" s="925"/>
      <c r="DQ112" s="925" t="s">
        <v>446</v>
      </c>
      <c r="DR112" s="925"/>
      <c r="DS112" s="925"/>
      <c r="DT112" s="925"/>
      <c r="DU112" s="925"/>
      <c r="DV112" s="926" t="s">
        <v>439</v>
      </c>
      <c r="DW112" s="926"/>
      <c r="DX112" s="926"/>
      <c r="DY112" s="926"/>
      <c r="DZ112" s="927"/>
    </row>
    <row r="113" spans="1:130" s="226" customFormat="1" ht="26.25" customHeight="1" x14ac:dyDescent="0.15">
      <c r="A113" s="953"/>
      <c r="B113" s="954"/>
      <c r="C113" s="922" t="s">
        <v>451</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64464</v>
      </c>
      <c r="AB113" s="937"/>
      <c r="AC113" s="937"/>
      <c r="AD113" s="937"/>
      <c r="AE113" s="938"/>
      <c r="AF113" s="939">
        <v>65182</v>
      </c>
      <c r="AG113" s="937"/>
      <c r="AH113" s="937"/>
      <c r="AI113" s="937"/>
      <c r="AJ113" s="938"/>
      <c r="AK113" s="939">
        <v>68776</v>
      </c>
      <c r="AL113" s="937"/>
      <c r="AM113" s="937"/>
      <c r="AN113" s="937"/>
      <c r="AO113" s="938"/>
      <c r="AP113" s="940">
        <v>3.6</v>
      </c>
      <c r="AQ113" s="941"/>
      <c r="AR113" s="941"/>
      <c r="AS113" s="941"/>
      <c r="AT113" s="942"/>
      <c r="AU113" s="907"/>
      <c r="AV113" s="908"/>
      <c r="AW113" s="908"/>
      <c r="AX113" s="908"/>
      <c r="AY113" s="908"/>
      <c r="AZ113" s="921" t="s">
        <v>452</v>
      </c>
      <c r="BA113" s="922"/>
      <c r="BB113" s="922"/>
      <c r="BC113" s="922"/>
      <c r="BD113" s="922"/>
      <c r="BE113" s="922"/>
      <c r="BF113" s="922"/>
      <c r="BG113" s="922"/>
      <c r="BH113" s="922"/>
      <c r="BI113" s="922"/>
      <c r="BJ113" s="922"/>
      <c r="BK113" s="922"/>
      <c r="BL113" s="922"/>
      <c r="BM113" s="922"/>
      <c r="BN113" s="922"/>
      <c r="BO113" s="922"/>
      <c r="BP113" s="923"/>
      <c r="BQ113" s="924" t="s">
        <v>446</v>
      </c>
      <c r="BR113" s="925"/>
      <c r="BS113" s="925"/>
      <c r="BT113" s="925"/>
      <c r="BU113" s="925"/>
      <c r="BV113" s="925" t="s">
        <v>441</v>
      </c>
      <c r="BW113" s="925"/>
      <c r="BX113" s="925"/>
      <c r="BY113" s="925"/>
      <c r="BZ113" s="925"/>
      <c r="CA113" s="925" t="s">
        <v>405</v>
      </c>
      <c r="CB113" s="925"/>
      <c r="CC113" s="925"/>
      <c r="CD113" s="925"/>
      <c r="CE113" s="925"/>
      <c r="CF113" s="919" t="s">
        <v>405</v>
      </c>
      <c r="CG113" s="920"/>
      <c r="CH113" s="920"/>
      <c r="CI113" s="920"/>
      <c r="CJ113" s="920"/>
      <c r="CK113" s="947"/>
      <c r="CL113" s="948"/>
      <c r="CM113" s="921" t="s">
        <v>453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405</v>
      </c>
      <c r="DH113" s="958"/>
      <c r="DI113" s="958"/>
      <c r="DJ113" s="958"/>
      <c r="DK113" s="959"/>
      <c r="DL113" s="960" t="s">
        <v>405</v>
      </c>
      <c r="DM113" s="958"/>
      <c r="DN113" s="958"/>
      <c r="DO113" s="958"/>
      <c r="DP113" s="959"/>
      <c r="DQ113" s="960" t="s">
        <v>439</v>
      </c>
      <c r="DR113" s="958"/>
      <c r="DS113" s="958"/>
      <c r="DT113" s="958"/>
      <c r="DU113" s="959"/>
      <c r="DV113" s="961" t="s">
        <v>439</v>
      </c>
      <c r="DW113" s="962"/>
      <c r="DX113" s="962"/>
      <c r="DY113" s="962"/>
      <c r="DZ113" s="963"/>
    </row>
    <row r="114" spans="1:130" s="226" customFormat="1" ht="26.25" customHeight="1" x14ac:dyDescent="0.15">
      <c r="A114" s="953"/>
      <c r="B114" s="954"/>
      <c r="C114" s="922" t="s">
        <v>454</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t="s">
        <v>405</v>
      </c>
      <c r="AB114" s="958"/>
      <c r="AC114" s="958"/>
      <c r="AD114" s="958"/>
      <c r="AE114" s="959"/>
      <c r="AF114" s="960" t="s">
        <v>439</v>
      </c>
      <c r="AG114" s="958"/>
      <c r="AH114" s="958"/>
      <c r="AI114" s="958"/>
      <c r="AJ114" s="959"/>
      <c r="AK114" s="960" t="s">
        <v>441</v>
      </c>
      <c r="AL114" s="958"/>
      <c r="AM114" s="958"/>
      <c r="AN114" s="958"/>
      <c r="AO114" s="959"/>
      <c r="AP114" s="961" t="s">
        <v>405</v>
      </c>
      <c r="AQ114" s="962"/>
      <c r="AR114" s="962"/>
      <c r="AS114" s="962"/>
      <c r="AT114" s="963"/>
      <c r="AU114" s="907"/>
      <c r="AV114" s="908"/>
      <c r="AW114" s="908"/>
      <c r="AX114" s="908"/>
      <c r="AY114" s="908"/>
      <c r="AZ114" s="921" t="s">
        <v>455</v>
      </c>
      <c r="BA114" s="922"/>
      <c r="BB114" s="922"/>
      <c r="BC114" s="922"/>
      <c r="BD114" s="922"/>
      <c r="BE114" s="922"/>
      <c r="BF114" s="922"/>
      <c r="BG114" s="922"/>
      <c r="BH114" s="922"/>
      <c r="BI114" s="922"/>
      <c r="BJ114" s="922"/>
      <c r="BK114" s="922"/>
      <c r="BL114" s="922"/>
      <c r="BM114" s="922"/>
      <c r="BN114" s="922"/>
      <c r="BO114" s="922"/>
      <c r="BP114" s="923"/>
      <c r="BQ114" s="924">
        <v>217830</v>
      </c>
      <c r="BR114" s="925"/>
      <c r="BS114" s="925"/>
      <c r="BT114" s="925"/>
      <c r="BU114" s="925"/>
      <c r="BV114" s="925">
        <v>217397</v>
      </c>
      <c r="BW114" s="925"/>
      <c r="BX114" s="925"/>
      <c r="BY114" s="925"/>
      <c r="BZ114" s="925"/>
      <c r="CA114" s="925">
        <v>321901</v>
      </c>
      <c r="CB114" s="925"/>
      <c r="CC114" s="925"/>
      <c r="CD114" s="925"/>
      <c r="CE114" s="925"/>
      <c r="CF114" s="919">
        <v>16.8</v>
      </c>
      <c r="CG114" s="920"/>
      <c r="CH114" s="920"/>
      <c r="CI114" s="920"/>
      <c r="CJ114" s="920"/>
      <c r="CK114" s="947"/>
      <c r="CL114" s="948"/>
      <c r="CM114" s="921" t="s">
        <v>456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405</v>
      </c>
      <c r="DH114" s="958"/>
      <c r="DI114" s="958"/>
      <c r="DJ114" s="958"/>
      <c r="DK114" s="959"/>
      <c r="DL114" s="960" t="s">
        <v>439</v>
      </c>
      <c r="DM114" s="958"/>
      <c r="DN114" s="958"/>
      <c r="DO114" s="958"/>
      <c r="DP114" s="959"/>
      <c r="DQ114" s="960" t="s">
        <v>405</v>
      </c>
      <c r="DR114" s="958"/>
      <c r="DS114" s="958"/>
      <c r="DT114" s="958"/>
      <c r="DU114" s="959"/>
      <c r="DV114" s="961" t="s">
        <v>405</v>
      </c>
      <c r="DW114" s="962"/>
      <c r="DX114" s="962"/>
      <c r="DY114" s="962"/>
      <c r="DZ114" s="963"/>
    </row>
    <row r="115" spans="1:130" s="226" customFormat="1" ht="26.25" customHeight="1" x14ac:dyDescent="0.15">
      <c r="A115" s="953"/>
      <c r="B115" s="954"/>
      <c r="C115" s="922" t="s">
        <v>457</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405</v>
      </c>
      <c r="AB115" s="937"/>
      <c r="AC115" s="937"/>
      <c r="AD115" s="937"/>
      <c r="AE115" s="938"/>
      <c r="AF115" s="939" t="s">
        <v>439</v>
      </c>
      <c r="AG115" s="937"/>
      <c r="AH115" s="937"/>
      <c r="AI115" s="937"/>
      <c r="AJ115" s="938"/>
      <c r="AK115" s="939" t="s">
        <v>441</v>
      </c>
      <c r="AL115" s="937"/>
      <c r="AM115" s="937"/>
      <c r="AN115" s="937"/>
      <c r="AO115" s="938"/>
      <c r="AP115" s="940" t="s">
        <v>439</v>
      </c>
      <c r="AQ115" s="941"/>
      <c r="AR115" s="941"/>
      <c r="AS115" s="941"/>
      <c r="AT115" s="942"/>
      <c r="AU115" s="907"/>
      <c r="AV115" s="908"/>
      <c r="AW115" s="908"/>
      <c r="AX115" s="908"/>
      <c r="AY115" s="908"/>
      <c r="AZ115" s="921" t="s">
        <v>458</v>
      </c>
      <c r="BA115" s="922"/>
      <c r="BB115" s="922"/>
      <c r="BC115" s="922"/>
      <c r="BD115" s="922"/>
      <c r="BE115" s="922"/>
      <c r="BF115" s="922"/>
      <c r="BG115" s="922"/>
      <c r="BH115" s="922"/>
      <c r="BI115" s="922"/>
      <c r="BJ115" s="922"/>
      <c r="BK115" s="922"/>
      <c r="BL115" s="922"/>
      <c r="BM115" s="922"/>
      <c r="BN115" s="922"/>
      <c r="BO115" s="922"/>
      <c r="BP115" s="923"/>
      <c r="BQ115" s="924" t="s">
        <v>439</v>
      </c>
      <c r="BR115" s="925"/>
      <c r="BS115" s="925"/>
      <c r="BT115" s="925"/>
      <c r="BU115" s="925"/>
      <c r="BV115" s="925" t="s">
        <v>439</v>
      </c>
      <c r="BW115" s="925"/>
      <c r="BX115" s="925"/>
      <c r="BY115" s="925"/>
      <c r="BZ115" s="925"/>
      <c r="CA115" s="925" t="s">
        <v>405</v>
      </c>
      <c r="CB115" s="925"/>
      <c r="CC115" s="925"/>
      <c r="CD115" s="925"/>
      <c r="CE115" s="925"/>
      <c r="CF115" s="919" t="s">
        <v>441</v>
      </c>
      <c r="CG115" s="920"/>
      <c r="CH115" s="920"/>
      <c r="CI115" s="920"/>
      <c r="CJ115" s="920"/>
      <c r="CK115" s="947"/>
      <c r="CL115" s="948"/>
      <c r="CM115" s="921" t="s">
        <v>459</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439</v>
      </c>
      <c r="DH115" s="958"/>
      <c r="DI115" s="958"/>
      <c r="DJ115" s="958"/>
      <c r="DK115" s="959"/>
      <c r="DL115" s="960" t="s">
        <v>405</v>
      </c>
      <c r="DM115" s="958"/>
      <c r="DN115" s="958"/>
      <c r="DO115" s="958"/>
      <c r="DP115" s="959"/>
      <c r="DQ115" s="960" t="s">
        <v>405</v>
      </c>
      <c r="DR115" s="958"/>
      <c r="DS115" s="958"/>
      <c r="DT115" s="958"/>
      <c r="DU115" s="959"/>
      <c r="DV115" s="961" t="s">
        <v>439</v>
      </c>
      <c r="DW115" s="962"/>
      <c r="DX115" s="962"/>
      <c r="DY115" s="962"/>
      <c r="DZ115" s="963"/>
    </row>
    <row r="116" spans="1:130" s="226" customFormat="1" ht="26.25" customHeight="1" x14ac:dyDescent="0.15">
      <c r="A116" s="955"/>
      <c r="B116" s="956"/>
      <c r="C116" s="964" t="s">
        <v>460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136</v>
      </c>
      <c r="AB116" s="958"/>
      <c r="AC116" s="958"/>
      <c r="AD116" s="958"/>
      <c r="AE116" s="959"/>
      <c r="AF116" s="960">
        <v>229</v>
      </c>
      <c r="AG116" s="958"/>
      <c r="AH116" s="958"/>
      <c r="AI116" s="958"/>
      <c r="AJ116" s="959"/>
      <c r="AK116" s="960">
        <v>136</v>
      </c>
      <c r="AL116" s="958"/>
      <c r="AM116" s="958"/>
      <c r="AN116" s="958"/>
      <c r="AO116" s="959"/>
      <c r="AP116" s="961">
        <v>0</v>
      </c>
      <c r="AQ116" s="962"/>
      <c r="AR116" s="962"/>
      <c r="AS116" s="962"/>
      <c r="AT116" s="963"/>
      <c r="AU116" s="907"/>
      <c r="AV116" s="908"/>
      <c r="AW116" s="908"/>
      <c r="AX116" s="908"/>
      <c r="AY116" s="908"/>
      <c r="AZ116" s="966" t="s">
        <v>461</v>
      </c>
      <c r="BA116" s="967"/>
      <c r="BB116" s="967"/>
      <c r="BC116" s="967"/>
      <c r="BD116" s="967"/>
      <c r="BE116" s="967"/>
      <c r="BF116" s="967"/>
      <c r="BG116" s="967"/>
      <c r="BH116" s="967"/>
      <c r="BI116" s="967"/>
      <c r="BJ116" s="967"/>
      <c r="BK116" s="967"/>
      <c r="BL116" s="967"/>
      <c r="BM116" s="967"/>
      <c r="BN116" s="967"/>
      <c r="BO116" s="967"/>
      <c r="BP116" s="968"/>
      <c r="BQ116" s="924" t="s">
        <v>446</v>
      </c>
      <c r="BR116" s="925"/>
      <c r="BS116" s="925"/>
      <c r="BT116" s="925"/>
      <c r="BU116" s="925"/>
      <c r="BV116" s="925" t="s">
        <v>441</v>
      </c>
      <c r="BW116" s="925"/>
      <c r="BX116" s="925"/>
      <c r="BY116" s="925"/>
      <c r="BZ116" s="925"/>
      <c r="CA116" s="925" t="s">
        <v>405</v>
      </c>
      <c r="CB116" s="925"/>
      <c r="CC116" s="925"/>
      <c r="CD116" s="925"/>
      <c r="CE116" s="925"/>
      <c r="CF116" s="919" t="s">
        <v>446</v>
      </c>
      <c r="CG116" s="920"/>
      <c r="CH116" s="920"/>
      <c r="CI116" s="920"/>
      <c r="CJ116" s="920"/>
      <c r="CK116" s="947"/>
      <c r="CL116" s="948"/>
      <c r="CM116" s="921" t="s">
        <v>462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441</v>
      </c>
      <c r="DH116" s="958"/>
      <c r="DI116" s="958"/>
      <c r="DJ116" s="958"/>
      <c r="DK116" s="959"/>
      <c r="DL116" s="960" t="s">
        <v>439</v>
      </c>
      <c r="DM116" s="958"/>
      <c r="DN116" s="958"/>
      <c r="DO116" s="958"/>
      <c r="DP116" s="959"/>
      <c r="DQ116" s="960" t="s">
        <v>441</v>
      </c>
      <c r="DR116" s="958"/>
      <c r="DS116" s="958"/>
      <c r="DT116" s="958"/>
      <c r="DU116" s="959"/>
      <c r="DV116" s="961" t="s">
        <v>405</v>
      </c>
      <c r="DW116" s="962"/>
      <c r="DX116" s="962"/>
      <c r="DY116" s="962"/>
      <c r="DZ116" s="963"/>
    </row>
    <row r="117" spans="1:130" s="226" customFormat="1" ht="26.25" customHeight="1" x14ac:dyDescent="0.15">
      <c r="A117" s="91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463</v>
      </c>
      <c r="Z117" s="893"/>
      <c r="AA117" s="977">
        <v>755127</v>
      </c>
      <c r="AB117" s="978"/>
      <c r="AC117" s="978"/>
      <c r="AD117" s="978"/>
      <c r="AE117" s="979"/>
      <c r="AF117" s="980">
        <v>800274</v>
      </c>
      <c r="AG117" s="978"/>
      <c r="AH117" s="978"/>
      <c r="AI117" s="978"/>
      <c r="AJ117" s="979"/>
      <c r="AK117" s="980">
        <v>814283</v>
      </c>
      <c r="AL117" s="978"/>
      <c r="AM117" s="978"/>
      <c r="AN117" s="978"/>
      <c r="AO117" s="979"/>
      <c r="AP117" s="981"/>
      <c r="AQ117" s="982"/>
      <c r="AR117" s="982"/>
      <c r="AS117" s="982"/>
      <c r="AT117" s="983"/>
      <c r="AU117" s="907"/>
      <c r="AV117" s="908"/>
      <c r="AW117" s="908"/>
      <c r="AX117" s="908"/>
      <c r="AY117" s="908"/>
      <c r="AZ117" s="973" t="s">
        <v>464</v>
      </c>
      <c r="BA117" s="974"/>
      <c r="BB117" s="974"/>
      <c r="BC117" s="974"/>
      <c r="BD117" s="974"/>
      <c r="BE117" s="974"/>
      <c r="BF117" s="974"/>
      <c r="BG117" s="974"/>
      <c r="BH117" s="974"/>
      <c r="BI117" s="974"/>
      <c r="BJ117" s="974"/>
      <c r="BK117" s="974"/>
      <c r="BL117" s="974"/>
      <c r="BM117" s="974"/>
      <c r="BN117" s="974"/>
      <c r="BO117" s="974"/>
      <c r="BP117" s="975"/>
      <c r="BQ117" s="924" t="s">
        <v>439</v>
      </c>
      <c r="BR117" s="925"/>
      <c r="BS117" s="925"/>
      <c r="BT117" s="925"/>
      <c r="BU117" s="925"/>
      <c r="BV117" s="925" t="s">
        <v>405</v>
      </c>
      <c r="BW117" s="925"/>
      <c r="BX117" s="925"/>
      <c r="BY117" s="925"/>
      <c r="BZ117" s="925"/>
      <c r="CA117" s="925" t="s">
        <v>405</v>
      </c>
      <c r="CB117" s="925"/>
      <c r="CC117" s="925"/>
      <c r="CD117" s="925"/>
      <c r="CE117" s="925"/>
      <c r="CF117" s="919" t="s">
        <v>405</v>
      </c>
      <c r="CG117" s="920"/>
      <c r="CH117" s="920"/>
      <c r="CI117" s="920"/>
      <c r="CJ117" s="920"/>
      <c r="CK117" s="947"/>
      <c r="CL117" s="948"/>
      <c r="CM117" s="921" t="s">
        <v>465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439</v>
      </c>
      <c r="DH117" s="958"/>
      <c r="DI117" s="958"/>
      <c r="DJ117" s="958"/>
      <c r="DK117" s="959"/>
      <c r="DL117" s="960" t="s">
        <v>441</v>
      </c>
      <c r="DM117" s="958"/>
      <c r="DN117" s="958"/>
      <c r="DO117" s="958"/>
      <c r="DP117" s="959"/>
      <c r="DQ117" s="960" t="s">
        <v>441</v>
      </c>
      <c r="DR117" s="958"/>
      <c r="DS117" s="958"/>
      <c r="DT117" s="958"/>
      <c r="DU117" s="959"/>
      <c r="DV117" s="961" t="s">
        <v>441</v>
      </c>
      <c r="DW117" s="962"/>
      <c r="DX117" s="962"/>
      <c r="DY117" s="962"/>
      <c r="DZ117" s="963"/>
    </row>
    <row r="118" spans="1:130" s="226" customFormat="1" ht="26.25" customHeight="1" x14ac:dyDescent="0.15">
      <c r="A118" s="911" t="s">
        <v>434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431</v>
      </c>
      <c r="AB118" s="892"/>
      <c r="AC118" s="892"/>
      <c r="AD118" s="892"/>
      <c r="AE118" s="893"/>
      <c r="AF118" s="891" t="s">
        <v>432</v>
      </c>
      <c r="AG118" s="892"/>
      <c r="AH118" s="892"/>
      <c r="AI118" s="892"/>
      <c r="AJ118" s="893"/>
      <c r="AK118" s="891" t="s">
        <v>310</v>
      </c>
      <c r="AL118" s="892"/>
      <c r="AM118" s="892"/>
      <c r="AN118" s="892"/>
      <c r="AO118" s="893"/>
      <c r="AP118" s="969" t="s">
        <v>433</v>
      </c>
      <c r="AQ118" s="970"/>
      <c r="AR118" s="970"/>
      <c r="AS118" s="970"/>
      <c r="AT118" s="971"/>
      <c r="AU118" s="907"/>
      <c r="AV118" s="908"/>
      <c r="AW118" s="908"/>
      <c r="AX118" s="908"/>
      <c r="AY118" s="908"/>
      <c r="AZ118" s="972" t="s">
        <v>466</v>
      </c>
      <c r="BA118" s="964"/>
      <c r="BB118" s="964"/>
      <c r="BC118" s="964"/>
      <c r="BD118" s="964"/>
      <c r="BE118" s="964"/>
      <c r="BF118" s="964"/>
      <c r="BG118" s="964"/>
      <c r="BH118" s="964"/>
      <c r="BI118" s="964"/>
      <c r="BJ118" s="964"/>
      <c r="BK118" s="964"/>
      <c r="BL118" s="964"/>
      <c r="BM118" s="964"/>
      <c r="BN118" s="964"/>
      <c r="BO118" s="964"/>
      <c r="BP118" s="965"/>
      <c r="BQ118" s="998" t="s">
        <v>441</v>
      </c>
      <c r="BR118" s="999"/>
      <c r="BS118" s="999"/>
      <c r="BT118" s="999"/>
      <c r="BU118" s="999"/>
      <c r="BV118" s="999" t="s">
        <v>441</v>
      </c>
      <c r="BW118" s="999"/>
      <c r="BX118" s="999"/>
      <c r="BY118" s="999"/>
      <c r="BZ118" s="999"/>
      <c r="CA118" s="999" t="s">
        <v>439</v>
      </c>
      <c r="CB118" s="999"/>
      <c r="CC118" s="999"/>
      <c r="CD118" s="999"/>
      <c r="CE118" s="999"/>
      <c r="CF118" s="919" t="s">
        <v>441</v>
      </c>
      <c r="CG118" s="920"/>
      <c r="CH118" s="920"/>
      <c r="CI118" s="920"/>
      <c r="CJ118" s="920"/>
      <c r="CK118" s="947"/>
      <c r="CL118" s="948"/>
      <c r="CM118" s="921" t="s">
        <v>467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441</v>
      </c>
      <c r="DH118" s="958"/>
      <c r="DI118" s="958"/>
      <c r="DJ118" s="958"/>
      <c r="DK118" s="959"/>
      <c r="DL118" s="960" t="s">
        <v>440</v>
      </c>
      <c r="DM118" s="958"/>
      <c r="DN118" s="958"/>
      <c r="DO118" s="958"/>
      <c r="DP118" s="959"/>
      <c r="DQ118" s="960" t="s">
        <v>441</v>
      </c>
      <c r="DR118" s="958"/>
      <c r="DS118" s="958"/>
      <c r="DT118" s="958"/>
      <c r="DU118" s="959"/>
      <c r="DV118" s="961" t="s">
        <v>439</v>
      </c>
      <c r="DW118" s="962"/>
      <c r="DX118" s="962"/>
      <c r="DY118" s="962"/>
      <c r="DZ118" s="963"/>
    </row>
    <row r="119" spans="1:130" s="226" customFormat="1" ht="26.25" customHeight="1" x14ac:dyDescent="0.15">
      <c r="A119" s="1061" t="s">
        <v>437</v>
      </c>
      <c r="B119" s="946"/>
      <c r="C119" s="928" t="s">
        <v>438</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441</v>
      </c>
      <c r="AB119" s="899"/>
      <c r="AC119" s="899"/>
      <c r="AD119" s="899"/>
      <c r="AE119" s="900"/>
      <c r="AF119" s="901" t="s">
        <v>441</v>
      </c>
      <c r="AG119" s="899"/>
      <c r="AH119" s="899"/>
      <c r="AI119" s="899"/>
      <c r="AJ119" s="900"/>
      <c r="AK119" s="901" t="s">
        <v>405</v>
      </c>
      <c r="AL119" s="899"/>
      <c r="AM119" s="899"/>
      <c r="AN119" s="899"/>
      <c r="AO119" s="900"/>
      <c r="AP119" s="902" t="s">
        <v>405</v>
      </c>
      <c r="AQ119" s="903"/>
      <c r="AR119" s="903"/>
      <c r="AS119" s="903"/>
      <c r="AT119" s="904"/>
      <c r="AU119" s="909"/>
      <c r="AV119" s="910"/>
      <c r="AW119" s="910"/>
      <c r="AX119" s="910"/>
      <c r="AY119" s="910"/>
      <c r="AZ119" s="247" t="s">
        <v>190</v>
      </c>
      <c r="BA119" s="247"/>
      <c r="BB119" s="247"/>
      <c r="BC119" s="247"/>
      <c r="BD119" s="247"/>
      <c r="BE119" s="247"/>
      <c r="BF119" s="247"/>
      <c r="BG119" s="247"/>
      <c r="BH119" s="247"/>
      <c r="BI119" s="247"/>
      <c r="BJ119" s="247"/>
      <c r="BK119" s="247"/>
      <c r="BL119" s="247"/>
      <c r="BM119" s="247"/>
      <c r="BN119" s="247"/>
      <c r="BO119" s="976" t="s">
        <v>468</v>
      </c>
      <c r="BP119" s="1004"/>
      <c r="BQ119" s="998">
        <v>6523794</v>
      </c>
      <c r="BR119" s="999"/>
      <c r="BS119" s="999"/>
      <c r="BT119" s="999"/>
      <c r="BU119" s="999"/>
      <c r="BV119" s="999">
        <v>6111260</v>
      </c>
      <c r="BW119" s="999"/>
      <c r="BX119" s="999"/>
      <c r="BY119" s="999"/>
      <c r="BZ119" s="999"/>
      <c r="CA119" s="999">
        <v>5710791</v>
      </c>
      <c r="CB119" s="999"/>
      <c r="CC119" s="999"/>
      <c r="CD119" s="999"/>
      <c r="CE119" s="999"/>
      <c r="CF119" s="1000"/>
      <c r="CG119" s="1001"/>
      <c r="CH119" s="1001"/>
      <c r="CI119" s="1001"/>
      <c r="CJ119" s="1002"/>
      <c r="CK119" s="949"/>
      <c r="CL119" s="950"/>
      <c r="CM119" s="972" t="s">
        <v>469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405</v>
      </c>
      <c r="DH119" s="985"/>
      <c r="DI119" s="985"/>
      <c r="DJ119" s="985"/>
      <c r="DK119" s="986"/>
      <c r="DL119" s="984" t="s">
        <v>405</v>
      </c>
      <c r="DM119" s="985"/>
      <c r="DN119" s="985"/>
      <c r="DO119" s="985"/>
      <c r="DP119" s="986"/>
      <c r="DQ119" s="984" t="s">
        <v>405</v>
      </c>
      <c r="DR119" s="985"/>
      <c r="DS119" s="985"/>
      <c r="DT119" s="985"/>
      <c r="DU119" s="986"/>
      <c r="DV119" s="987" t="s">
        <v>405</v>
      </c>
      <c r="DW119" s="988"/>
      <c r="DX119" s="988"/>
      <c r="DY119" s="988"/>
      <c r="DZ119" s="989"/>
    </row>
    <row r="120" spans="1:130" s="226" customFormat="1" ht="26.25" customHeight="1" x14ac:dyDescent="0.15">
      <c r="A120" s="1062"/>
      <c r="B120" s="948"/>
      <c r="C120" s="921" t="s">
        <v>445</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441</v>
      </c>
      <c r="AB120" s="958"/>
      <c r="AC120" s="958"/>
      <c r="AD120" s="958"/>
      <c r="AE120" s="959"/>
      <c r="AF120" s="960" t="s">
        <v>441</v>
      </c>
      <c r="AG120" s="958"/>
      <c r="AH120" s="958"/>
      <c r="AI120" s="958"/>
      <c r="AJ120" s="959"/>
      <c r="AK120" s="960" t="s">
        <v>446</v>
      </c>
      <c r="AL120" s="958"/>
      <c r="AM120" s="958"/>
      <c r="AN120" s="958"/>
      <c r="AO120" s="959"/>
      <c r="AP120" s="961" t="s">
        <v>405</v>
      </c>
      <c r="AQ120" s="962"/>
      <c r="AR120" s="962"/>
      <c r="AS120" s="962"/>
      <c r="AT120" s="963"/>
      <c r="AU120" s="990" t="s">
        <v>470</v>
      </c>
      <c r="AV120" s="991"/>
      <c r="AW120" s="991"/>
      <c r="AX120" s="991"/>
      <c r="AY120" s="992"/>
      <c r="AZ120" s="928" t="s">
        <v>471</v>
      </c>
      <c r="BA120" s="896"/>
      <c r="BB120" s="896"/>
      <c r="BC120" s="896"/>
      <c r="BD120" s="896"/>
      <c r="BE120" s="896"/>
      <c r="BF120" s="896"/>
      <c r="BG120" s="896"/>
      <c r="BH120" s="896"/>
      <c r="BI120" s="896"/>
      <c r="BJ120" s="896"/>
      <c r="BK120" s="896"/>
      <c r="BL120" s="896"/>
      <c r="BM120" s="896"/>
      <c r="BN120" s="896"/>
      <c r="BO120" s="896"/>
      <c r="BP120" s="897"/>
      <c r="BQ120" s="929">
        <v>2053377</v>
      </c>
      <c r="BR120" s="930"/>
      <c r="BS120" s="930"/>
      <c r="BT120" s="930"/>
      <c r="BU120" s="930"/>
      <c r="BV120" s="930">
        <v>2066035</v>
      </c>
      <c r="BW120" s="930"/>
      <c r="BX120" s="930"/>
      <c r="BY120" s="930"/>
      <c r="BZ120" s="930"/>
      <c r="CA120" s="930">
        <v>1995356</v>
      </c>
      <c r="CB120" s="930"/>
      <c r="CC120" s="930"/>
      <c r="CD120" s="930"/>
      <c r="CE120" s="930"/>
      <c r="CF120" s="943">
        <v>104.1</v>
      </c>
      <c r="CG120" s="944"/>
      <c r="CH120" s="944"/>
      <c r="CI120" s="944"/>
      <c r="CJ120" s="944"/>
      <c r="CK120" s="1005" t="s">
        <v>472</v>
      </c>
      <c r="CL120" s="1006"/>
      <c r="CM120" s="1006"/>
      <c r="CN120" s="1006"/>
      <c r="CO120" s="1007"/>
      <c r="CP120" s="1013" t="s">
        <v>408</v>
      </c>
      <c r="CQ120" s="1014"/>
      <c r="CR120" s="1014"/>
      <c r="CS120" s="1014"/>
      <c r="CT120" s="1014"/>
      <c r="CU120" s="1014"/>
      <c r="CV120" s="1014"/>
      <c r="CW120" s="1014"/>
      <c r="CX120" s="1014"/>
      <c r="CY120" s="1014"/>
      <c r="CZ120" s="1014"/>
      <c r="DA120" s="1014"/>
      <c r="DB120" s="1014"/>
      <c r="DC120" s="1014"/>
      <c r="DD120" s="1014"/>
      <c r="DE120" s="1014"/>
      <c r="DF120" s="1015"/>
      <c r="DG120" s="929">
        <v>604083</v>
      </c>
      <c r="DH120" s="930"/>
      <c r="DI120" s="930"/>
      <c r="DJ120" s="930"/>
      <c r="DK120" s="930"/>
      <c r="DL120" s="930">
        <v>579322</v>
      </c>
      <c r="DM120" s="930"/>
      <c r="DN120" s="930"/>
      <c r="DO120" s="930"/>
      <c r="DP120" s="930"/>
      <c r="DQ120" s="930">
        <v>578012</v>
      </c>
      <c r="DR120" s="930"/>
      <c r="DS120" s="930"/>
      <c r="DT120" s="930"/>
      <c r="DU120" s="930"/>
      <c r="DV120" s="931">
        <v>30.2</v>
      </c>
      <c r="DW120" s="931"/>
      <c r="DX120" s="931"/>
      <c r="DY120" s="931"/>
      <c r="DZ120" s="932"/>
    </row>
    <row r="121" spans="1:130" s="226" customFormat="1" ht="26.25" customHeight="1" x14ac:dyDescent="0.15">
      <c r="A121" s="1062"/>
      <c r="B121" s="948"/>
      <c r="C121" s="973" t="s">
        <v>473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405</v>
      </c>
      <c r="AB121" s="958"/>
      <c r="AC121" s="958"/>
      <c r="AD121" s="958"/>
      <c r="AE121" s="959"/>
      <c r="AF121" s="960" t="s">
        <v>440</v>
      </c>
      <c r="AG121" s="958"/>
      <c r="AH121" s="958"/>
      <c r="AI121" s="958"/>
      <c r="AJ121" s="959"/>
      <c r="AK121" s="960" t="s">
        <v>405</v>
      </c>
      <c r="AL121" s="958"/>
      <c r="AM121" s="958"/>
      <c r="AN121" s="958"/>
      <c r="AO121" s="959"/>
      <c r="AP121" s="961" t="s">
        <v>405</v>
      </c>
      <c r="AQ121" s="962"/>
      <c r="AR121" s="962"/>
      <c r="AS121" s="962"/>
      <c r="AT121" s="963"/>
      <c r="AU121" s="993"/>
      <c r="AV121" s="994"/>
      <c r="AW121" s="994"/>
      <c r="AX121" s="994"/>
      <c r="AY121" s="995"/>
      <c r="AZ121" s="921" t="s">
        <v>474</v>
      </c>
      <c r="BA121" s="922"/>
      <c r="BB121" s="922"/>
      <c r="BC121" s="922"/>
      <c r="BD121" s="922"/>
      <c r="BE121" s="922"/>
      <c r="BF121" s="922"/>
      <c r="BG121" s="922"/>
      <c r="BH121" s="922"/>
      <c r="BI121" s="922"/>
      <c r="BJ121" s="922"/>
      <c r="BK121" s="922"/>
      <c r="BL121" s="922"/>
      <c r="BM121" s="922"/>
      <c r="BN121" s="922"/>
      <c r="BO121" s="922"/>
      <c r="BP121" s="923"/>
      <c r="BQ121" s="924">
        <v>174715</v>
      </c>
      <c r="BR121" s="925"/>
      <c r="BS121" s="925"/>
      <c r="BT121" s="925"/>
      <c r="BU121" s="925"/>
      <c r="BV121" s="925">
        <v>142055</v>
      </c>
      <c r="BW121" s="925"/>
      <c r="BX121" s="925"/>
      <c r="BY121" s="925"/>
      <c r="BZ121" s="925"/>
      <c r="CA121" s="925">
        <v>88106</v>
      </c>
      <c r="CB121" s="925"/>
      <c r="CC121" s="925"/>
      <c r="CD121" s="925"/>
      <c r="CE121" s="925"/>
      <c r="CF121" s="919">
        <v>4.5999999999999996</v>
      </c>
      <c r="CG121" s="920"/>
      <c r="CH121" s="920"/>
      <c r="CI121" s="920"/>
      <c r="CJ121" s="920"/>
      <c r="CK121" s="1008"/>
      <c r="CL121" s="1009"/>
      <c r="CM121" s="1009"/>
      <c r="CN121" s="1009"/>
      <c r="CO121" s="1010"/>
      <c r="CP121" s="1018" t="s">
        <v>410</v>
      </c>
      <c r="CQ121" s="1019"/>
      <c r="CR121" s="1019"/>
      <c r="CS121" s="1019"/>
      <c r="CT121" s="1019"/>
      <c r="CU121" s="1019"/>
      <c r="CV121" s="1019"/>
      <c r="CW121" s="1019"/>
      <c r="CX121" s="1019"/>
      <c r="CY121" s="1019"/>
      <c r="CZ121" s="1019"/>
      <c r="DA121" s="1019"/>
      <c r="DB121" s="1019"/>
      <c r="DC121" s="1019"/>
      <c r="DD121" s="1019"/>
      <c r="DE121" s="1019"/>
      <c r="DF121" s="1020"/>
      <c r="DG121" s="924">
        <v>290995</v>
      </c>
      <c r="DH121" s="925"/>
      <c r="DI121" s="925"/>
      <c r="DJ121" s="925"/>
      <c r="DK121" s="925"/>
      <c r="DL121" s="925">
        <v>275744</v>
      </c>
      <c r="DM121" s="925"/>
      <c r="DN121" s="925"/>
      <c r="DO121" s="925"/>
      <c r="DP121" s="925"/>
      <c r="DQ121" s="925">
        <v>264317</v>
      </c>
      <c r="DR121" s="925"/>
      <c r="DS121" s="925"/>
      <c r="DT121" s="925"/>
      <c r="DU121" s="925"/>
      <c r="DV121" s="926">
        <v>13.8</v>
      </c>
      <c r="DW121" s="926"/>
      <c r="DX121" s="926"/>
      <c r="DY121" s="926"/>
      <c r="DZ121" s="927"/>
    </row>
    <row r="122" spans="1:130" s="226" customFormat="1" ht="26.25" customHeight="1" x14ac:dyDescent="0.15">
      <c r="A122" s="1062"/>
      <c r="B122" s="948"/>
      <c r="C122" s="921" t="s">
        <v>456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405</v>
      </c>
      <c r="AB122" s="958"/>
      <c r="AC122" s="958"/>
      <c r="AD122" s="958"/>
      <c r="AE122" s="959"/>
      <c r="AF122" s="960" t="s">
        <v>405</v>
      </c>
      <c r="AG122" s="958"/>
      <c r="AH122" s="958"/>
      <c r="AI122" s="958"/>
      <c r="AJ122" s="959"/>
      <c r="AK122" s="960" t="s">
        <v>405</v>
      </c>
      <c r="AL122" s="958"/>
      <c r="AM122" s="958"/>
      <c r="AN122" s="958"/>
      <c r="AO122" s="959"/>
      <c r="AP122" s="961" t="s">
        <v>441</v>
      </c>
      <c r="AQ122" s="962"/>
      <c r="AR122" s="962"/>
      <c r="AS122" s="962"/>
      <c r="AT122" s="963"/>
      <c r="AU122" s="993"/>
      <c r="AV122" s="994"/>
      <c r="AW122" s="994"/>
      <c r="AX122" s="994"/>
      <c r="AY122" s="995"/>
      <c r="AZ122" s="972" t="s">
        <v>475</v>
      </c>
      <c r="BA122" s="964"/>
      <c r="BB122" s="964"/>
      <c r="BC122" s="964"/>
      <c r="BD122" s="964"/>
      <c r="BE122" s="964"/>
      <c r="BF122" s="964"/>
      <c r="BG122" s="964"/>
      <c r="BH122" s="964"/>
      <c r="BI122" s="964"/>
      <c r="BJ122" s="964"/>
      <c r="BK122" s="964"/>
      <c r="BL122" s="964"/>
      <c r="BM122" s="964"/>
      <c r="BN122" s="964"/>
      <c r="BO122" s="964"/>
      <c r="BP122" s="965"/>
      <c r="BQ122" s="998">
        <v>4311484</v>
      </c>
      <c r="BR122" s="999"/>
      <c r="BS122" s="999"/>
      <c r="BT122" s="999"/>
      <c r="BU122" s="999"/>
      <c r="BV122" s="999">
        <v>4070389</v>
      </c>
      <c r="BW122" s="999"/>
      <c r="BX122" s="999"/>
      <c r="BY122" s="999"/>
      <c r="BZ122" s="999"/>
      <c r="CA122" s="999">
        <v>3693485</v>
      </c>
      <c r="CB122" s="999"/>
      <c r="CC122" s="999"/>
      <c r="CD122" s="999"/>
      <c r="CE122" s="999"/>
      <c r="CF122" s="1016">
        <v>192.7</v>
      </c>
      <c r="CG122" s="1017"/>
      <c r="CH122" s="1017"/>
      <c r="CI122" s="1017"/>
      <c r="CJ122" s="1017"/>
      <c r="CK122" s="1008"/>
      <c r="CL122" s="1009"/>
      <c r="CM122" s="1009"/>
      <c r="CN122" s="1009"/>
      <c r="CO122" s="1010"/>
      <c r="CP122" s="1018" t="s">
        <v>476</v>
      </c>
      <c r="CQ122" s="1019"/>
      <c r="CR122" s="1019"/>
      <c r="CS122" s="1019"/>
      <c r="CT122" s="1019"/>
      <c r="CU122" s="1019"/>
      <c r="CV122" s="1019"/>
      <c r="CW122" s="1019"/>
      <c r="CX122" s="1019"/>
      <c r="CY122" s="1019"/>
      <c r="CZ122" s="1019"/>
      <c r="DA122" s="1019"/>
      <c r="DB122" s="1019"/>
      <c r="DC122" s="1019"/>
      <c r="DD122" s="1019"/>
      <c r="DE122" s="1019"/>
      <c r="DF122" s="1020"/>
      <c r="DG122" s="924" t="s">
        <v>446</v>
      </c>
      <c r="DH122" s="925"/>
      <c r="DI122" s="925"/>
      <c r="DJ122" s="925"/>
      <c r="DK122" s="925"/>
      <c r="DL122" s="925" t="s">
        <v>446</v>
      </c>
      <c r="DM122" s="925"/>
      <c r="DN122" s="925"/>
      <c r="DO122" s="925"/>
      <c r="DP122" s="925"/>
      <c r="DQ122" s="925" t="s">
        <v>405</v>
      </c>
      <c r="DR122" s="925"/>
      <c r="DS122" s="925"/>
      <c r="DT122" s="925"/>
      <c r="DU122" s="925"/>
      <c r="DV122" s="926" t="s">
        <v>446</v>
      </c>
      <c r="DW122" s="926"/>
      <c r="DX122" s="926"/>
      <c r="DY122" s="926"/>
      <c r="DZ122" s="927"/>
    </row>
    <row r="123" spans="1:130" s="226" customFormat="1" ht="26.25" customHeight="1" x14ac:dyDescent="0.15">
      <c r="A123" s="1062"/>
      <c r="B123" s="948"/>
      <c r="C123" s="921" t="s">
        <v>462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440</v>
      </c>
      <c r="AB123" s="958"/>
      <c r="AC123" s="958"/>
      <c r="AD123" s="958"/>
      <c r="AE123" s="959"/>
      <c r="AF123" s="960" t="s">
        <v>446</v>
      </c>
      <c r="AG123" s="958"/>
      <c r="AH123" s="958"/>
      <c r="AI123" s="958"/>
      <c r="AJ123" s="959"/>
      <c r="AK123" s="960" t="s">
        <v>446</v>
      </c>
      <c r="AL123" s="958"/>
      <c r="AM123" s="958"/>
      <c r="AN123" s="958"/>
      <c r="AO123" s="959"/>
      <c r="AP123" s="961" t="s">
        <v>446</v>
      </c>
      <c r="AQ123" s="962"/>
      <c r="AR123" s="962"/>
      <c r="AS123" s="962"/>
      <c r="AT123" s="963"/>
      <c r="AU123" s="996"/>
      <c r="AV123" s="997"/>
      <c r="AW123" s="997"/>
      <c r="AX123" s="997"/>
      <c r="AY123" s="997"/>
      <c r="AZ123" s="247" t="s">
        <v>190</v>
      </c>
      <c r="BA123" s="247"/>
      <c r="BB123" s="247"/>
      <c r="BC123" s="247"/>
      <c r="BD123" s="247"/>
      <c r="BE123" s="247"/>
      <c r="BF123" s="247"/>
      <c r="BG123" s="247"/>
      <c r="BH123" s="247"/>
      <c r="BI123" s="247"/>
      <c r="BJ123" s="247"/>
      <c r="BK123" s="247"/>
      <c r="BL123" s="247"/>
      <c r="BM123" s="247"/>
      <c r="BN123" s="247"/>
      <c r="BO123" s="976" t="s">
        <v>477</v>
      </c>
      <c r="BP123" s="1004"/>
      <c r="BQ123" s="1034">
        <v>6539576</v>
      </c>
      <c r="BR123" s="1035"/>
      <c r="BS123" s="1035"/>
      <c r="BT123" s="1035"/>
      <c r="BU123" s="1035"/>
      <c r="BV123" s="1035">
        <v>6278479</v>
      </c>
      <c r="BW123" s="1035"/>
      <c r="BX123" s="1035"/>
      <c r="BY123" s="1035"/>
      <c r="BZ123" s="1035"/>
      <c r="CA123" s="1035">
        <v>5776947</v>
      </c>
      <c r="CB123" s="1035"/>
      <c r="CC123" s="1035"/>
      <c r="CD123" s="1035"/>
      <c r="CE123" s="1035"/>
      <c r="CF123" s="1000"/>
      <c r="CG123" s="1001"/>
      <c r="CH123" s="1001"/>
      <c r="CI123" s="1001"/>
      <c r="CJ123" s="1002"/>
      <c r="CK123" s="1008"/>
      <c r="CL123" s="1009"/>
      <c r="CM123" s="1009"/>
      <c r="CN123" s="1009"/>
      <c r="CO123" s="1010"/>
      <c r="CP123" s="1018" t="s">
        <v>478</v>
      </c>
      <c r="CQ123" s="1019"/>
      <c r="CR123" s="1019"/>
      <c r="CS123" s="1019"/>
      <c r="CT123" s="1019"/>
      <c r="CU123" s="1019"/>
      <c r="CV123" s="1019"/>
      <c r="CW123" s="1019"/>
      <c r="CX123" s="1019"/>
      <c r="CY123" s="1019"/>
      <c r="CZ123" s="1019"/>
      <c r="DA123" s="1019"/>
      <c r="DB123" s="1019"/>
      <c r="DC123" s="1019"/>
      <c r="DD123" s="1019"/>
      <c r="DE123" s="1019"/>
      <c r="DF123" s="1020"/>
      <c r="DG123" s="957" t="s">
        <v>405</v>
      </c>
      <c r="DH123" s="958"/>
      <c r="DI123" s="958"/>
      <c r="DJ123" s="958"/>
      <c r="DK123" s="959"/>
      <c r="DL123" s="960" t="s">
        <v>440</v>
      </c>
      <c r="DM123" s="958"/>
      <c r="DN123" s="958"/>
      <c r="DO123" s="958"/>
      <c r="DP123" s="959"/>
      <c r="DQ123" s="960" t="s">
        <v>440</v>
      </c>
      <c r="DR123" s="958"/>
      <c r="DS123" s="958"/>
      <c r="DT123" s="958"/>
      <c r="DU123" s="959"/>
      <c r="DV123" s="961" t="s">
        <v>440</v>
      </c>
      <c r="DW123" s="962"/>
      <c r="DX123" s="962"/>
      <c r="DY123" s="962"/>
      <c r="DZ123" s="963"/>
    </row>
    <row r="124" spans="1:130" s="226" customFormat="1" ht="26.25" customHeight="1" thickBot="1" x14ac:dyDescent="0.2">
      <c r="A124" s="1062"/>
      <c r="B124" s="948"/>
      <c r="C124" s="921" t="s">
        <v>465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446</v>
      </c>
      <c r="AB124" s="958"/>
      <c r="AC124" s="958"/>
      <c r="AD124" s="958"/>
      <c r="AE124" s="959"/>
      <c r="AF124" s="960" t="s">
        <v>446</v>
      </c>
      <c r="AG124" s="958"/>
      <c r="AH124" s="958"/>
      <c r="AI124" s="958"/>
      <c r="AJ124" s="959"/>
      <c r="AK124" s="960" t="s">
        <v>446</v>
      </c>
      <c r="AL124" s="958"/>
      <c r="AM124" s="958"/>
      <c r="AN124" s="958"/>
      <c r="AO124" s="959"/>
      <c r="AP124" s="961" t="s">
        <v>440</v>
      </c>
      <c r="AQ124" s="962"/>
      <c r="AR124" s="962"/>
      <c r="AS124" s="962"/>
      <c r="AT124" s="963"/>
      <c r="AU124" s="1030" t="s">
        <v>479</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t="s">
        <v>405</v>
      </c>
      <c r="BR124" s="1026"/>
      <c r="BS124" s="1026"/>
      <c r="BT124" s="1026"/>
      <c r="BU124" s="1026"/>
      <c r="BV124" s="1026" t="s">
        <v>440</v>
      </c>
      <c r="BW124" s="1026"/>
      <c r="BX124" s="1026"/>
      <c r="BY124" s="1026"/>
      <c r="BZ124" s="1026"/>
      <c r="CA124" s="1026" t="s">
        <v>440</v>
      </c>
      <c r="CB124" s="1026"/>
      <c r="CC124" s="1026"/>
      <c r="CD124" s="1026"/>
      <c r="CE124" s="1026"/>
      <c r="CF124" s="1027"/>
      <c r="CG124" s="1028"/>
      <c r="CH124" s="1028"/>
      <c r="CI124" s="1028"/>
      <c r="CJ124" s="1029"/>
      <c r="CK124" s="1011"/>
      <c r="CL124" s="1011"/>
      <c r="CM124" s="1011"/>
      <c r="CN124" s="1011"/>
      <c r="CO124" s="1012"/>
      <c r="CP124" s="1018" t="s">
        <v>480</v>
      </c>
      <c r="CQ124" s="1019"/>
      <c r="CR124" s="1019"/>
      <c r="CS124" s="1019"/>
      <c r="CT124" s="1019"/>
      <c r="CU124" s="1019"/>
      <c r="CV124" s="1019"/>
      <c r="CW124" s="1019"/>
      <c r="CX124" s="1019"/>
      <c r="CY124" s="1019"/>
      <c r="CZ124" s="1019"/>
      <c r="DA124" s="1019"/>
      <c r="DB124" s="1019"/>
      <c r="DC124" s="1019"/>
      <c r="DD124" s="1019"/>
      <c r="DE124" s="1019"/>
      <c r="DF124" s="1020"/>
      <c r="DG124" s="1003" t="s">
        <v>405</v>
      </c>
      <c r="DH124" s="985"/>
      <c r="DI124" s="985"/>
      <c r="DJ124" s="985"/>
      <c r="DK124" s="986"/>
      <c r="DL124" s="984" t="s">
        <v>481</v>
      </c>
      <c r="DM124" s="985"/>
      <c r="DN124" s="985"/>
      <c r="DO124" s="985"/>
      <c r="DP124" s="986"/>
      <c r="DQ124" s="984" t="s">
        <v>405</v>
      </c>
      <c r="DR124" s="985"/>
      <c r="DS124" s="985"/>
      <c r="DT124" s="985"/>
      <c r="DU124" s="986"/>
      <c r="DV124" s="987" t="s">
        <v>131</v>
      </c>
      <c r="DW124" s="988"/>
      <c r="DX124" s="988"/>
      <c r="DY124" s="988"/>
      <c r="DZ124" s="989"/>
    </row>
    <row r="125" spans="1:130" s="226" customFormat="1" ht="26.25" customHeight="1" x14ac:dyDescent="0.15">
      <c r="A125" s="1062"/>
      <c r="B125" s="948"/>
      <c r="C125" s="921" t="s">
        <v>467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481</v>
      </c>
      <c r="AB125" s="958"/>
      <c r="AC125" s="958"/>
      <c r="AD125" s="958"/>
      <c r="AE125" s="959"/>
      <c r="AF125" s="960" t="s">
        <v>482</v>
      </c>
      <c r="AG125" s="958"/>
      <c r="AH125" s="958"/>
      <c r="AI125" s="958"/>
      <c r="AJ125" s="959"/>
      <c r="AK125" s="960" t="s">
        <v>483</v>
      </c>
      <c r="AL125" s="958"/>
      <c r="AM125" s="958"/>
      <c r="AN125" s="958"/>
      <c r="AO125" s="959"/>
      <c r="AP125" s="961" t="s">
        <v>405</v>
      </c>
      <c r="AQ125" s="962"/>
      <c r="AR125" s="962"/>
      <c r="AS125" s="962"/>
      <c r="AT125" s="96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1" t="s">
        <v>484</v>
      </c>
      <c r="CL125" s="1006"/>
      <c r="CM125" s="1006"/>
      <c r="CN125" s="1006"/>
      <c r="CO125" s="1007"/>
      <c r="CP125" s="928" t="s">
        <v>485</v>
      </c>
      <c r="CQ125" s="896"/>
      <c r="CR125" s="896"/>
      <c r="CS125" s="896"/>
      <c r="CT125" s="896"/>
      <c r="CU125" s="896"/>
      <c r="CV125" s="896"/>
      <c r="CW125" s="896"/>
      <c r="CX125" s="896"/>
      <c r="CY125" s="896"/>
      <c r="CZ125" s="896"/>
      <c r="DA125" s="896"/>
      <c r="DB125" s="896"/>
      <c r="DC125" s="896"/>
      <c r="DD125" s="896"/>
      <c r="DE125" s="896"/>
      <c r="DF125" s="897"/>
      <c r="DG125" s="929" t="s">
        <v>486</v>
      </c>
      <c r="DH125" s="930"/>
      <c r="DI125" s="930"/>
      <c r="DJ125" s="930"/>
      <c r="DK125" s="930"/>
      <c r="DL125" s="930" t="s">
        <v>131</v>
      </c>
      <c r="DM125" s="930"/>
      <c r="DN125" s="930"/>
      <c r="DO125" s="930"/>
      <c r="DP125" s="930"/>
      <c r="DQ125" s="930" t="s">
        <v>405</v>
      </c>
      <c r="DR125" s="930"/>
      <c r="DS125" s="930"/>
      <c r="DT125" s="930"/>
      <c r="DU125" s="930"/>
      <c r="DV125" s="931" t="s">
        <v>405</v>
      </c>
      <c r="DW125" s="931"/>
      <c r="DX125" s="931"/>
      <c r="DY125" s="931"/>
      <c r="DZ125" s="932"/>
    </row>
    <row r="126" spans="1:130" s="226" customFormat="1" ht="26.25" customHeight="1" thickBot="1" x14ac:dyDescent="0.2">
      <c r="A126" s="1062"/>
      <c r="B126" s="948"/>
      <c r="C126" s="921" t="s">
        <v>469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405</v>
      </c>
      <c r="AB126" s="958"/>
      <c r="AC126" s="958"/>
      <c r="AD126" s="958"/>
      <c r="AE126" s="959"/>
      <c r="AF126" s="960" t="s">
        <v>405</v>
      </c>
      <c r="AG126" s="958"/>
      <c r="AH126" s="958"/>
      <c r="AI126" s="958"/>
      <c r="AJ126" s="959"/>
      <c r="AK126" s="960" t="s">
        <v>481</v>
      </c>
      <c r="AL126" s="958"/>
      <c r="AM126" s="958"/>
      <c r="AN126" s="958"/>
      <c r="AO126" s="959"/>
      <c r="AP126" s="961" t="s">
        <v>405</v>
      </c>
      <c r="AQ126" s="962"/>
      <c r="AR126" s="962"/>
      <c r="AS126" s="962"/>
      <c r="AT126" s="96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2"/>
      <c r="CL126" s="1009"/>
      <c r="CM126" s="1009"/>
      <c r="CN126" s="1009"/>
      <c r="CO126" s="1010"/>
      <c r="CP126" s="921" t="s">
        <v>487</v>
      </c>
      <c r="CQ126" s="922"/>
      <c r="CR126" s="922"/>
      <c r="CS126" s="922"/>
      <c r="CT126" s="922"/>
      <c r="CU126" s="922"/>
      <c r="CV126" s="922"/>
      <c r="CW126" s="922"/>
      <c r="CX126" s="922"/>
      <c r="CY126" s="922"/>
      <c r="CZ126" s="922"/>
      <c r="DA126" s="922"/>
      <c r="DB126" s="922"/>
      <c r="DC126" s="922"/>
      <c r="DD126" s="922"/>
      <c r="DE126" s="922"/>
      <c r="DF126" s="923"/>
      <c r="DG126" s="924" t="s">
        <v>405</v>
      </c>
      <c r="DH126" s="925"/>
      <c r="DI126" s="925"/>
      <c r="DJ126" s="925"/>
      <c r="DK126" s="925"/>
      <c r="DL126" s="925" t="s">
        <v>405</v>
      </c>
      <c r="DM126" s="925"/>
      <c r="DN126" s="925"/>
      <c r="DO126" s="925"/>
      <c r="DP126" s="925"/>
      <c r="DQ126" s="925" t="s">
        <v>405</v>
      </c>
      <c r="DR126" s="925"/>
      <c r="DS126" s="925"/>
      <c r="DT126" s="925"/>
      <c r="DU126" s="925"/>
      <c r="DV126" s="926" t="s">
        <v>488</v>
      </c>
      <c r="DW126" s="926"/>
      <c r="DX126" s="926"/>
      <c r="DY126" s="926"/>
      <c r="DZ126" s="927"/>
    </row>
    <row r="127" spans="1:130" s="226" customFormat="1" ht="26.25" customHeight="1" x14ac:dyDescent="0.15">
      <c r="A127" s="1063"/>
      <c r="B127" s="950"/>
      <c r="C127" s="972" t="s">
        <v>489</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405</v>
      </c>
      <c r="AB127" s="958"/>
      <c r="AC127" s="958"/>
      <c r="AD127" s="958"/>
      <c r="AE127" s="959"/>
      <c r="AF127" s="960" t="s">
        <v>405</v>
      </c>
      <c r="AG127" s="958"/>
      <c r="AH127" s="958"/>
      <c r="AI127" s="958"/>
      <c r="AJ127" s="959"/>
      <c r="AK127" s="960" t="s">
        <v>131</v>
      </c>
      <c r="AL127" s="958"/>
      <c r="AM127" s="958"/>
      <c r="AN127" s="958"/>
      <c r="AO127" s="959"/>
      <c r="AP127" s="961" t="s">
        <v>405</v>
      </c>
      <c r="AQ127" s="962"/>
      <c r="AR127" s="962"/>
      <c r="AS127" s="962"/>
      <c r="AT127" s="963"/>
      <c r="AU127" s="228"/>
      <c r="AV127" s="228"/>
      <c r="AW127" s="228"/>
      <c r="AX127" s="1036" t="s">
        <v>490</v>
      </c>
      <c r="AY127" s="1037"/>
      <c r="AZ127" s="1037"/>
      <c r="BA127" s="1037"/>
      <c r="BB127" s="1037"/>
      <c r="BC127" s="1037"/>
      <c r="BD127" s="1037"/>
      <c r="BE127" s="1038"/>
      <c r="BF127" s="1039" t="s">
        <v>491</v>
      </c>
      <c r="BG127" s="1037"/>
      <c r="BH127" s="1037"/>
      <c r="BI127" s="1037"/>
      <c r="BJ127" s="1037"/>
      <c r="BK127" s="1037"/>
      <c r="BL127" s="1038"/>
      <c r="BM127" s="1039" t="s">
        <v>492</v>
      </c>
      <c r="BN127" s="1037"/>
      <c r="BO127" s="1037"/>
      <c r="BP127" s="1037"/>
      <c r="BQ127" s="1037"/>
      <c r="BR127" s="1037"/>
      <c r="BS127" s="1038"/>
      <c r="BT127" s="1039" t="s">
        <v>493</v>
      </c>
      <c r="BU127" s="1037"/>
      <c r="BV127" s="1037"/>
      <c r="BW127" s="1037"/>
      <c r="BX127" s="1037"/>
      <c r="BY127" s="1037"/>
      <c r="BZ127" s="1060"/>
      <c r="CA127" s="228"/>
      <c r="CB127" s="228"/>
      <c r="CC127" s="228"/>
      <c r="CD127" s="251"/>
      <c r="CE127" s="251"/>
      <c r="CF127" s="251"/>
      <c r="CG127" s="228"/>
      <c r="CH127" s="228"/>
      <c r="CI127" s="228"/>
      <c r="CJ127" s="250"/>
      <c r="CK127" s="1022"/>
      <c r="CL127" s="1009"/>
      <c r="CM127" s="1009"/>
      <c r="CN127" s="1009"/>
      <c r="CO127" s="1010"/>
      <c r="CP127" s="921" t="s">
        <v>494</v>
      </c>
      <c r="CQ127" s="922"/>
      <c r="CR127" s="922"/>
      <c r="CS127" s="922"/>
      <c r="CT127" s="922"/>
      <c r="CU127" s="922"/>
      <c r="CV127" s="922"/>
      <c r="CW127" s="922"/>
      <c r="CX127" s="922"/>
      <c r="CY127" s="922"/>
      <c r="CZ127" s="922"/>
      <c r="DA127" s="922"/>
      <c r="DB127" s="922"/>
      <c r="DC127" s="922"/>
      <c r="DD127" s="922"/>
      <c r="DE127" s="922"/>
      <c r="DF127" s="923"/>
      <c r="DG127" s="924" t="s">
        <v>495</v>
      </c>
      <c r="DH127" s="925"/>
      <c r="DI127" s="925"/>
      <c r="DJ127" s="925"/>
      <c r="DK127" s="925"/>
      <c r="DL127" s="925" t="s">
        <v>495</v>
      </c>
      <c r="DM127" s="925"/>
      <c r="DN127" s="925"/>
      <c r="DO127" s="925"/>
      <c r="DP127" s="925"/>
      <c r="DQ127" s="925" t="s">
        <v>405</v>
      </c>
      <c r="DR127" s="925"/>
      <c r="DS127" s="925"/>
      <c r="DT127" s="925"/>
      <c r="DU127" s="925"/>
      <c r="DV127" s="926" t="s">
        <v>405</v>
      </c>
      <c r="DW127" s="926"/>
      <c r="DX127" s="926"/>
      <c r="DY127" s="926"/>
      <c r="DZ127" s="927"/>
    </row>
    <row r="128" spans="1:130" s="226" customFormat="1" ht="26.25" customHeight="1" thickBot="1" x14ac:dyDescent="0.2">
      <c r="A128" s="1046" t="s">
        <v>496</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497</v>
      </c>
      <c r="X128" s="1048"/>
      <c r="Y128" s="1048"/>
      <c r="Z128" s="1049"/>
      <c r="AA128" s="1050">
        <v>44157</v>
      </c>
      <c r="AB128" s="1051"/>
      <c r="AC128" s="1051"/>
      <c r="AD128" s="1051"/>
      <c r="AE128" s="1052"/>
      <c r="AF128" s="1053">
        <v>37407</v>
      </c>
      <c r="AG128" s="1051"/>
      <c r="AH128" s="1051"/>
      <c r="AI128" s="1051"/>
      <c r="AJ128" s="1052"/>
      <c r="AK128" s="1053">
        <v>23705</v>
      </c>
      <c r="AL128" s="1051"/>
      <c r="AM128" s="1051"/>
      <c r="AN128" s="1051"/>
      <c r="AO128" s="1052"/>
      <c r="AP128" s="1054"/>
      <c r="AQ128" s="1055"/>
      <c r="AR128" s="1055"/>
      <c r="AS128" s="1055"/>
      <c r="AT128" s="1056"/>
      <c r="AU128" s="228"/>
      <c r="AV128" s="228"/>
      <c r="AW128" s="228"/>
      <c r="AX128" s="895" t="s">
        <v>498</v>
      </c>
      <c r="AY128" s="896"/>
      <c r="AZ128" s="896"/>
      <c r="BA128" s="896"/>
      <c r="BB128" s="896"/>
      <c r="BC128" s="896"/>
      <c r="BD128" s="896"/>
      <c r="BE128" s="897"/>
      <c r="BF128" s="1057" t="s">
        <v>405</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75"/>
      <c r="CA128" s="251"/>
      <c r="CB128" s="251"/>
      <c r="CC128" s="251"/>
      <c r="CD128" s="251"/>
      <c r="CE128" s="251"/>
      <c r="CF128" s="251"/>
      <c r="CG128" s="228"/>
      <c r="CH128" s="228"/>
      <c r="CI128" s="228"/>
      <c r="CJ128" s="250"/>
      <c r="CK128" s="1023"/>
      <c r="CL128" s="1024"/>
      <c r="CM128" s="1024"/>
      <c r="CN128" s="1024"/>
      <c r="CO128" s="1025"/>
      <c r="CP128" s="1040" t="s">
        <v>499</v>
      </c>
      <c r="CQ128" s="740"/>
      <c r="CR128" s="740"/>
      <c r="CS128" s="740"/>
      <c r="CT128" s="740"/>
      <c r="CU128" s="740"/>
      <c r="CV128" s="740"/>
      <c r="CW128" s="740"/>
      <c r="CX128" s="740"/>
      <c r="CY128" s="740"/>
      <c r="CZ128" s="740"/>
      <c r="DA128" s="740"/>
      <c r="DB128" s="740"/>
      <c r="DC128" s="740"/>
      <c r="DD128" s="740"/>
      <c r="DE128" s="740"/>
      <c r="DF128" s="1041"/>
      <c r="DG128" s="1042" t="s">
        <v>405</v>
      </c>
      <c r="DH128" s="1043"/>
      <c r="DI128" s="1043"/>
      <c r="DJ128" s="1043"/>
      <c r="DK128" s="1043"/>
      <c r="DL128" s="1043" t="s">
        <v>405</v>
      </c>
      <c r="DM128" s="1043"/>
      <c r="DN128" s="1043"/>
      <c r="DO128" s="1043"/>
      <c r="DP128" s="1043"/>
      <c r="DQ128" s="1043" t="s">
        <v>405</v>
      </c>
      <c r="DR128" s="1043"/>
      <c r="DS128" s="1043"/>
      <c r="DT128" s="1043"/>
      <c r="DU128" s="1043"/>
      <c r="DV128" s="1044" t="s">
        <v>500</v>
      </c>
      <c r="DW128" s="1044"/>
      <c r="DX128" s="1044"/>
      <c r="DY128" s="1044"/>
      <c r="DZ128" s="1045"/>
    </row>
    <row r="129" spans="1:131" s="226"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501</v>
      </c>
      <c r="X129" s="1070"/>
      <c r="Y129" s="1070"/>
      <c r="Z129" s="1071"/>
      <c r="AA129" s="957">
        <v>2262928</v>
      </c>
      <c r="AB129" s="958"/>
      <c r="AC129" s="958"/>
      <c r="AD129" s="958"/>
      <c r="AE129" s="959"/>
      <c r="AF129" s="960">
        <v>2458082</v>
      </c>
      <c r="AG129" s="958"/>
      <c r="AH129" s="958"/>
      <c r="AI129" s="958"/>
      <c r="AJ129" s="959"/>
      <c r="AK129" s="960">
        <v>2429783</v>
      </c>
      <c r="AL129" s="958"/>
      <c r="AM129" s="958"/>
      <c r="AN129" s="958"/>
      <c r="AO129" s="959"/>
      <c r="AP129" s="1072"/>
      <c r="AQ129" s="1073"/>
      <c r="AR129" s="1073"/>
      <c r="AS129" s="1073"/>
      <c r="AT129" s="1074"/>
      <c r="AU129" s="229"/>
      <c r="AV129" s="229"/>
      <c r="AW129" s="229"/>
      <c r="AX129" s="1064" t="s">
        <v>502</v>
      </c>
      <c r="AY129" s="922"/>
      <c r="AZ129" s="922"/>
      <c r="BA129" s="922"/>
      <c r="BB129" s="922"/>
      <c r="BC129" s="922"/>
      <c r="BD129" s="922"/>
      <c r="BE129" s="923"/>
      <c r="BF129" s="1065" t="s">
        <v>486</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3" t="s">
        <v>503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504</v>
      </c>
      <c r="X130" s="1070"/>
      <c r="Y130" s="1070"/>
      <c r="Z130" s="1071"/>
      <c r="AA130" s="957">
        <v>463153</v>
      </c>
      <c r="AB130" s="958"/>
      <c r="AC130" s="958"/>
      <c r="AD130" s="958"/>
      <c r="AE130" s="959"/>
      <c r="AF130" s="960">
        <v>500136</v>
      </c>
      <c r="AG130" s="958"/>
      <c r="AH130" s="958"/>
      <c r="AI130" s="958"/>
      <c r="AJ130" s="959"/>
      <c r="AK130" s="960">
        <v>513252</v>
      </c>
      <c r="AL130" s="958"/>
      <c r="AM130" s="958"/>
      <c r="AN130" s="958"/>
      <c r="AO130" s="959"/>
      <c r="AP130" s="1072"/>
      <c r="AQ130" s="1073"/>
      <c r="AR130" s="1073"/>
      <c r="AS130" s="1073"/>
      <c r="AT130" s="1074"/>
      <c r="AU130" s="229"/>
      <c r="AV130" s="229"/>
      <c r="AW130" s="229"/>
      <c r="AX130" s="1064" t="s">
        <v>505</v>
      </c>
      <c r="AY130" s="922"/>
      <c r="AZ130" s="922"/>
      <c r="BA130" s="922"/>
      <c r="BB130" s="922"/>
      <c r="BC130" s="922"/>
      <c r="BD130" s="922"/>
      <c r="BE130" s="923"/>
      <c r="BF130" s="1100">
        <v>13.8</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506</v>
      </c>
      <c r="X131" s="1107"/>
      <c r="Y131" s="1107"/>
      <c r="Z131" s="1108"/>
      <c r="AA131" s="1003">
        <v>1799775</v>
      </c>
      <c r="AB131" s="985"/>
      <c r="AC131" s="985"/>
      <c r="AD131" s="985"/>
      <c r="AE131" s="986"/>
      <c r="AF131" s="984">
        <v>1957946</v>
      </c>
      <c r="AG131" s="985"/>
      <c r="AH131" s="985"/>
      <c r="AI131" s="985"/>
      <c r="AJ131" s="986"/>
      <c r="AK131" s="984">
        <v>1916531</v>
      </c>
      <c r="AL131" s="985"/>
      <c r="AM131" s="985"/>
      <c r="AN131" s="985"/>
      <c r="AO131" s="986"/>
      <c r="AP131" s="1109"/>
      <c r="AQ131" s="1110"/>
      <c r="AR131" s="1110"/>
      <c r="AS131" s="1110"/>
      <c r="AT131" s="1111"/>
      <c r="AU131" s="229"/>
      <c r="AV131" s="229"/>
      <c r="AW131" s="229"/>
      <c r="AX131" s="1082" t="s">
        <v>507</v>
      </c>
      <c r="AY131" s="740"/>
      <c r="AZ131" s="740"/>
      <c r="BA131" s="740"/>
      <c r="BB131" s="740"/>
      <c r="BC131" s="740"/>
      <c r="BD131" s="740"/>
      <c r="BE131" s="1041"/>
      <c r="BF131" s="1083" t="s">
        <v>405</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89" t="s">
        <v>508</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509</v>
      </c>
      <c r="W132" s="1093"/>
      <c r="X132" s="1093"/>
      <c r="Y132" s="1093"/>
      <c r="Z132" s="1094"/>
      <c r="AA132" s="1095">
        <v>13.76933228</v>
      </c>
      <c r="AB132" s="1096"/>
      <c r="AC132" s="1096"/>
      <c r="AD132" s="1096"/>
      <c r="AE132" s="1097"/>
      <c r="AF132" s="1098">
        <v>13.418705109999999</v>
      </c>
      <c r="AG132" s="1096"/>
      <c r="AH132" s="1096"/>
      <c r="AI132" s="1096"/>
      <c r="AJ132" s="1097"/>
      <c r="AK132" s="1098">
        <v>14.47020685</v>
      </c>
      <c r="AL132" s="1096"/>
      <c r="AM132" s="1096"/>
      <c r="AN132" s="1096"/>
      <c r="AO132" s="1097"/>
      <c r="AP132" s="1000"/>
      <c r="AQ132" s="1001"/>
      <c r="AR132" s="1001"/>
      <c r="AS132" s="1001"/>
      <c r="AT132" s="109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510</v>
      </c>
      <c r="W133" s="1076"/>
      <c r="X133" s="1076"/>
      <c r="Y133" s="1076"/>
      <c r="Z133" s="1077"/>
      <c r="AA133" s="1078">
        <v>13.3</v>
      </c>
      <c r="AB133" s="1079"/>
      <c r="AC133" s="1079"/>
      <c r="AD133" s="1079"/>
      <c r="AE133" s="1080"/>
      <c r="AF133" s="1078">
        <v>13.7</v>
      </c>
      <c r="AG133" s="1079"/>
      <c r="AH133" s="1079"/>
      <c r="AI133" s="1079"/>
      <c r="AJ133" s="1080"/>
      <c r="AK133" s="1078">
        <v>13.8</v>
      </c>
      <c r="AL133" s="1079"/>
      <c r="AM133" s="1079"/>
      <c r="AN133" s="1079"/>
      <c r="AO133" s="1080"/>
      <c r="AP133" s="1027"/>
      <c r="AQ133" s="1028"/>
      <c r="AR133" s="1028"/>
      <c r="AS133" s="1028"/>
      <c r="AT133" s="108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gY+kLc9AdEATO3HMUdYCwHWfVelbJQtpOOZr0Z9aUYFUeFSkkUYJlCdYXOT6XAhDRcCIN66fdorDkHf2i1wSA==" saltValue="LpQpMrUwiExhilx488JW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1" zoomScale="70" zoomScaleNormal="85" zoomScaleSheetLayoutView="70" workbookViewId="0">
      <selection activeCell="CV95" sqref="CV9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9vCDxoGxgJPCFXlPyV67qayorLjHSUApo09u7XMAlFwGivigZtVSKtvCGWbD2fQfAihrms20TbkvsFbhgGOUQ==" saltValue="FhlzPZn/78JEhI/soosJT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9"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FDMvTnpO6AgCp5M4BWo6PBq74GsUn6OrCTkc0DQ25QKyz637vsYd0PASbZgeHiDMp7DAkg79XDsEDgqsq9v4w==" saltValue="TafUfD2PzFLp/FDJRhFvP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3"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4"/>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5" t="s">
        <v>519</v>
      </c>
      <c r="AL9" s="1116"/>
      <c r="AM9" s="1116"/>
      <c r="AN9" s="1117"/>
      <c r="AO9" s="277">
        <v>552099</v>
      </c>
      <c r="AP9" s="277">
        <v>413248</v>
      </c>
      <c r="AQ9" s="278">
        <v>202156</v>
      </c>
      <c r="AR9" s="279">
        <v>104.4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5" t="s">
        <v>520</v>
      </c>
      <c r="AL10" s="1116"/>
      <c r="AM10" s="1116"/>
      <c r="AN10" s="1117"/>
      <c r="AO10" s="280">
        <v>113847</v>
      </c>
      <c r="AP10" s="280">
        <v>85215</v>
      </c>
      <c r="AQ10" s="281">
        <v>28749</v>
      </c>
      <c r="AR10" s="282">
        <v>196.4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5" t="s">
        <v>521</v>
      </c>
      <c r="AL11" s="1116"/>
      <c r="AM11" s="1116"/>
      <c r="AN11" s="1117"/>
      <c r="AO11" s="280" t="s">
        <v>522</v>
      </c>
      <c r="AP11" s="280" t="s">
        <v>522</v>
      </c>
      <c r="AQ11" s="281">
        <v>267</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5" t="s">
        <v>523</v>
      </c>
      <c r="AL12" s="1116"/>
      <c r="AM12" s="1116"/>
      <c r="AN12" s="1117"/>
      <c r="AO12" s="280" t="s">
        <v>522</v>
      </c>
      <c r="AP12" s="280" t="s">
        <v>522</v>
      </c>
      <c r="AQ12" s="281" t="s">
        <v>522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5" t="s">
        <v>524</v>
      </c>
      <c r="AL13" s="1116"/>
      <c r="AM13" s="1116"/>
      <c r="AN13" s="1117"/>
      <c r="AO13" s="280">
        <v>13787</v>
      </c>
      <c r="AP13" s="280">
        <v>10320</v>
      </c>
      <c r="AQ13" s="281">
        <v>7660</v>
      </c>
      <c r="AR13" s="282">
        <v>34.700000000000003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5" t="s">
        <v>525</v>
      </c>
      <c r="AL14" s="1116"/>
      <c r="AM14" s="1116"/>
      <c r="AN14" s="1117"/>
      <c r="AO14" s="280">
        <v>20545</v>
      </c>
      <c r="AP14" s="280">
        <v>15378</v>
      </c>
      <c r="AQ14" s="281">
        <v>3562</v>
      </c>
      <c r="AR14" s="282">
        <v>331.7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8" t="s">
        <v>526</v>
      </c>
      <c r="AL15" s="1119"/>
      <c r="AM15" s="1119"/>
      <c r="AN15" s="1120"/>
      <c r="AO15" s="280">
        <v>-67485</v>
      </c>
      <c r="AP15" s="280">
        <v>-50513</v>
      </c>
      <c r="AQ15" s="281">
        <v>-14691</v>
      </c>
      <c r="AR15" s="282">
        <v>243.8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8" t="s">
        <v>190</v>
      </c>
      <c r="AL16" s="1119"/>
      <c r="AM16" s="1119"/>
      <c r="AN16" s="1120"/>
      <c r="AO16" s="280">
        <v>632793</v>
      </c>
      <c r="AP16" s="280">
        <v>473647</v>
      </c>
      <c r="AQ16" s="281">
        <v>227703</v>
      </c>
      <c r="AR16" s="282">
        <v>108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1" t="s">
        <v>531</v>
      </c>
      <c r="AL21" s="1122"/>
      <c r="AM21" s="1122"/>
      <c r="AN21" s="1123"/>
      <c r="AO21" s="293">
        <v>45.66</v>
      </c>
      <c r="AP21" s="294">
        <v>19.649999999999999</v>
      </c>
      <c r="AQ21" s="295">
        <v>26.01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1" t="s">
        <v>532</v>
      </c>
      <c r="AL22" s="1122"/>
      <c r="AM22" s="1122"/>
      <c r="AN22" s="1123"/>
      <c r="AO22" s="298">
        <v>96.7</v>
      </c>
      <c r="AP22" s="299">
        <v>95</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2" t="s">
        <v>533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3"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4"/>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9" t="s">
        <v>536</v>
      </c>
      <c r="AL32" s="1130"/>
      <c r="AM32" s="1130"/>
      <c r="AN32" s="1131"/>
      <c r="AO32" s="308">
        <v>745371</v>
      </c>
      <c r="AP32" s="308">
        <v>557912</v>
      </c>
      <c r="AQ32" s="309">
        <v>121678</v>
      </c>
      <c r="AR32" s="310">
        <v>358.5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9" t="s">
        <v>537</v>
      </c>
      <c r="AL33" s="1130"/>
      <c r="AM33" s="1130"/>
      <c r="AN33" s="1131"/>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9" t="s">
        <v>538</v>
      </c>
      <c r="AL34" s="1130"/>
      <c r="AM34" s="1130"/>
      <c r="AN34" s="1131"/>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9" t="s">
        <v>539</v>
      </c>
      <c r="AL35" s="1130"/>
      <c r="AM35" s="1130"/>
      <c r="AN35" s="1131"/>
      <c r="AO35" s="308">
        <v>68776</v>
      </c>
      <c r="AP35" s="308">
        <v>51479</v>
      </c>
      <c r="AQ35" s="309">
        <v>32449</v>
      </c>
      <c r="AR35" s="310">
        <v>58.6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9" t="s">
        <v>540</v>
      </c>
      <c r="AL36" s="1130"/>
      <c r="AM36" s="1130"/>
      <c r="AN36" s="1131"/>
      <c r="AO36" s="308" t="s">
        <v>522</v>
      </c>
      <c r="AP36" s="308" t="s">
        <v>522</v>
      </c>
      <c r="AQ36" s="309">
        <v>2852</v>
      </c>
      <c r="AR36" s="310" t="s">
        <v>522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9" t="s">
        <v>541</v>
      </c>
      <c r="AL37" s="1130"/>
      <c r="AM37" s="1130"/>
      <c r="AN37" s="1131"/>
      <c r="AO37" s="308" t="s">
        <v>522</v>
      </c>
      <c r="AP37" s="308" t="s">
        <v>522</v>
      </c>
      <c r="AQ37" s="309">
        <v>591</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2" t="s">
        <v>542</v>
      </c>
      <c r="AL38" s="1133"/>
      <c r="AM38" s="1133"/>
      <c r="AN38" s="1134"/>
      <c r="AO38" s="311">
        <v>136</v>
      </c>
      <c r="AP38" s="311">
        <v>102</v>
      </c>
      <c r="AQ38" s="312">
        <v>14</v>
      </c>
      <c r="AR38" s="300">
        <v>628.6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2" t="s">
        <v>543</v>
      </c>
      <c r="AL39" s="1133"/>
      <c r="AM39" s="1133"/>
      <c r="AN39" s="1134"/>
      <c r="AO39" s="308">
        <v>-23705</v>
      </c>
      <c r="AP39" s="308">
        <v>-17743</v>
      </c>
      <c r="AQ39" s="309">
        <v>-2546</v>
      </c>
      <c r="AR39" s="310">
        <v>596.9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9" t="s">
        <v>544</v>
      </c>
      <c r="AL40" s="1130"/>
      <c r="AM40" s="1130"/>
      <c r="AN40" s="1131"/>
      <c r="AO40" s="308">
        <v>-513252</v>
      </c>
      <c r="AP40" s="308">
        <v>-384171</v>
      </c>
      <c r="AQ40" s="309">
        <v>-115284</v>
      </c>
      <c r="AR40" s="310">
        <v>233.2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5" t="s">
        <v>302</v>
      </c>
      <c r="AL41" s="1136"/>
      <c r="AM41" s="1136"/>
      <c r="AN41" s="1137"/>
      <c r="AO41" s="308">
        <v>277326</v>
      </c>
      <c r="AP41" s="308">
        <v>207579</v>
      </c>
      <c r="AQ41" s="309">
        <v>39754</v>
      </c>
      <c r="AR41" s="310">
        <v>422.2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4" t="s">
        <v>514</v>
      </c>
      <c r="AN49" s="1126" t="s">
        <v>548</v>
      </c>
      <c r="AO49" s="1127"/>
      <c r="AP49" s="1127"/>
      <c r="AQ49" s="1127"/>
      <c r="AR49" s="112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5"/>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597865</v>
      </c>
      <c r="AN51" s="330">
        <v>392815</v>
      </c>
      <c r="AO51" s="331">
        <v>-51.1</v>
      </c>
      <c r="AP51" s="332">
        <v>228215</v>
      </c>
      <c r="AQ51" s="333">
        <v>-14.8</v>
      </c>
      <c r="AR51" s="334">
        <v>-36.299999999999997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254340</v>
      </c>
      <c r="AN52" s="338">
        <v>167109</v>
      </c>
      <c r="AO52" s="339">
        <v>41.5</v>
      </c>
      <c r="AP52" s="340">
        <v>117571</v>
      </c>
      <c r="AQ52" s="341">
        <v>10.5</v>
      </c>
      <c r="AR52" s="342">
        <v>31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559154</v>
      </c>
      <c r="AN53" s="330">
        <v>374768</v>
      </c>
      <c r="AO53" s="331">
        <v>-4.5999999999999996</v>
      </c>
      <c r="AP53" s="332">
        <v>264232</v>
      </c>
      <c r="AQ53" s="333">
        <v>15.8</v>
      </c>
      <c r="AR53" s="334">
        <v>-20.399999999999999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161406</v>
      </c>
      <c r="AN54" s="338">
        <v>108181</v>
      </c>
      <c r="AO54" s="339">
        <v>-35.299999999999997</v>
      </c>
      <c r="AP54" s="340">
        <v>133959</v>
      </c>
      <c r="AQ54" s="341">
        <v>13.9</v>
      </c>
      <c r="AR54" s="342">
        <v>-49.2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793196</v>
      </c>
      <c r="AN55" s="330">
        <v>550831</v>
      </c>
      <c r="AO55" s="331">
        <v>47</v>
      </c>
      <c r="AP55" s="332">
        <v>263613</v>
      </c>
      <c r="AQ55" s="333">
        <v>-0.2</v>
      </c>
      <c r="AR55" s="334">
        <v>47.2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268609</v>
      </c>
      <c r="AN56" s="338">
        <v>186534</v>
      </c>
      <c r="AO56" s="339">
        <v>72.400000000000006</v>
      </c>
      <c r="AP56" s="340">
        <v>128823</v>
      </c>
      <c r="AQ56" s="341">
        <v>-3.8</v>
      </c>
      <c r="AR56" s="342">
        <v>76.2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702877</v>
      </c>
      <c r="AN57" s="330">
        <v>497436</v>
      </c>
      <c r="AO57" s="331">
        <v>-9.6999999999999993</v>
      </c>
      <c r="AP57" s="332">
        <v>330026</v>
      </c>
      <c r="AQ57" s="333">
        <v>25.2</v>
      </c>
      <c r="AR57" s="334">
        <v>-34.9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393216</v>
      </c>
      <c r="AN58" s="338">
        <v>278285</v>
      </c>
      <c r="AO58" s="339">
        <v>49.2</v>
      </c>
      <c r="AP58" s="340">
        <v>141075</v>
      </c>
      <c r="AQ58" s="341">
        <v>9.5</v>
      </c>
      <c r="AR58" s="342">
        <v>39.700000000000003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557857</v>
      </c>
      <c r="AN59" s="330">
        <v>417558</v>
      </c>
      <c r="AO59" s="331">
        <v>-16.100000000000001</v>
      </c>
      <c r="AP59" s="332">
        <v>278179</v>
      </c>
      <c r="AQ59" s="333">
        <v>-15.7</v>
      </c>
      <c r="AR59" s="334">
        <v>-0.4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190212</v>
      </c>
      <c r="AN60" s="338">
        <v>142374</v>
      </c>
      <c r="AO60" s="339">
        <v>-48.8</v>
      </c>
      <c r="AP60" s="340">
        <v>122182</v>
      </c>
      <c r="AQ60" s="341">
        <v>-13.4</v>
      </c>
      <c r="AR60" s="342">
        <v>-35.4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642190</v>
      </c>
      <c r="AN61" s="345">
        <v>446682</v>
      </c>
      <c r="AO61" s="346">
        <v>-6.9</v>
      </c>
      <c r="AP61" s="347">
        <v>272853</v>
      </c>
      <c r="AQ61" s="348">
        <v>2.1</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253557</v>
      </c>
      <c r="AN62" s="338">
        <v>176497</v>
      </c>
      <c r="AO62" s="339">
        <v>15.8</v>
      </c>
      <c r="AP62" s="340">
        <v>128722</v>
      </c>
      <c r="AQ62" s="341">
        <v>3.3</v>
      </c>
      <c r="AR62" s="342">
        <v>12.5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AS/o9gLvR86xqjX+3TrAlltRfO0C5YObke/pVUStWWlMIzRN1mPmpi/W4POr5qz7B6Z6TstNqOZHPW/Ew+aw==" saltValue="GfZuG74i5YYi3YqaatiC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0f85PBreXvso0GtuOsjNngf7C92R6N8xdRg5aupmY8aude962e9Z/TilQ3XrGFNyVAmVRBEFZasPhXzVOoAlLg==" saltValue="hycXKyFb41BW/rxw0cO7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G1"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xfdUptAySvPatS8gyuvtcKWIO5C7mInkn0oCGZ5efZesUMKqHYP3eKDAIOZI0Qk56g1LEWPfoBxWDlE0rr3liA==" saltValue="5bFeodCxVKQOZuAiQ7xu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8" t="s">
        <v>3</v>
      </c>
      <c r="D47" s="1138"/>
      <c r="E47" s="1139"/>
      <c r="F47" s="11">
        <v>24.64</v>
      </c>
      <c r="G47" s="12">
        <v>24.44</v>
      </c>
      <c r="H47" s="12">
        <v>43.02</v>
      </c>
      <c r="I47" s="12">
        <v>43.96</v>
      </c>
      <c r="J47" s="13">
        <v>47.36</v>
      </c>
    </row>
    <row r="48" spans="2:10" ht="57.75" customHeight="1" x14ac:dyDescent="0.15">
      <c r="B48" s="14"/>
      <c r="C48" s="1140" t="s">
        <v>4</v>
      </c>
      <c r="D48" s="1140"/>
      <c r="E48" s="1141"/>
      <c r="F48" s="15">
        <v>8.4600000000000009</v>
      </c>
      <c r="G48" s="16">
        <v>11.57</v>
      </c>
      <c r="H48" s="16">
        <v>9.3800000000000008</v>
      </c>
      <c r="I48" s="16">
        <v>5.69</v>
      </c>
      <c r="J48" s="17">
        <v>3.37</v>
      </c>
    </row>
    <row r="49" spans="2:10" ht="57.75" customHeight="1" thickBot="1" x14ac:dyDescent="0.2">
      <c r="B49" s="18"/>
      <c r="C49" s="1142" t="s">
        <v>5</v>
      </c>
      <c r="D49" s="1142"/>
      <c r="E49" s="1143"/>
      <c r="F49" s="19" t="s">
        <v>569</v>
      </c>
      <c r="G49" s="20">
        <v>3.6</v>
      </c>
      <c r="H49" s="20">
        <v>17.850000000000001</v>
      </c>
      <c r="I49" s="20">
        <v>1.41</v>
      </c>
      <c r="J49" s="21">
        <v>0.49</v>
      </c>
    </row>
    <row r="50" spans="2:10" x14ac:dyDescent="0.15"/>
  </sheetData>
  <sheetProtection algorithmName="SHA-512" hashValue="MUCDZ5d55brgD6FuUAxeNq2xWYIRz7I85arhJ7QjtzDafCzv/YquMRq8Yxe+WUKvaOhxQN9wqUQ4I2K9CMyqFw==" saltValue="rAuEAmPTnQTyvADClidPh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2024-03-14T00:45:04Z</dcterms:created>
  <dcterms:modified xsi:type="dcterms:W3CDTF">2024-03-22T05:12:18Z</dcterms:modified>
  <cp:category/>
</cp:coreProperties>
</file>